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showInkAnnotation="0" codeName="ThisWorkbook" defaultThemeVersion="124226"/>
  <xr:revisionPtr revIDLastSave="0" documentId="13_ncr:1_{024E739D-968A-40AB-B5E6-AC3BE977191F}" xr6:coauthVersionLast="47" xr6:coauthVersionMax="47" xr10:uidLastSave="{00000000-0000-0000-0000-000000000000}"/>
  <workbookProtection workbookPassword="EA07" lockStructure="1"/>
  <bookViews>
    <workbookView xWindow="-120" yWindow="-120" windowWidth="29040" windowHeight="15720" tabRatio="347" xr2:uid="{00000000-000D-0000-FFFF-FFFF00000000}"/>
  </bookViews>
  <sheets>
    <sheet name="Sample Application Form"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8" l="1"/>
  <c r="E53" i="8"/>
  <c r="E54" i="8"/>
  <c r="G53" i="8"/>
  <c r="G54" i="8"/>
  <c r="G83" i="8" l="1"/>
  <c r="E83" i="8"/>
  <c r="G82" i="8"/>
  <c r="E82" i="8"/>
  <c r="G81" i="8"/>
  <c r="E81" i="8"/>
  <c r="G80" i="8"/>
  <c r="E80" i="8"/>
  <c r="G48" i="8"/>
  <c r="G49" i="8"/>
  <c r="G50" i="8"/>
  <c r="G51" i="8"/>
  <c r="G52" i="8"/>
  <c r="G55" i="8"/>
  <c r="G56" i="8"/>
  <c r="G57" i="8"/>
  <c r="G58" i="8"/>
  <c r="G59" i="8"/>
  <c r="G60" i="8"/>
  <c r="G61" i="8"/>
  <c r="G62" i="8"/>
  <c r="G63" i="8"/>
  <c r="G64" i="8"/>
  <c r="G65" i="8"/>
  <c r="G66" i="8"/>
  <c r="G67" i="8"/>
  <c r="G68" i="8"/>
  <c r="G69" i="8"/>
  <c r="G70" i="8"/>
  <c r="G71" i="8"/>
  <c r="G72" i="8"/>
  <c r="G73" i="8"/>
  <c r="G74" i="8"/>
  <c r="G75" i="8"/>
  <c r="G76" i="8"/>
  <c r="G77" i="8"/>
  <c r="G78" i="8"/>
  <c r="G79" i="8"/>
  <c r="G84" i="8"/>
  <c r="G85" i="8"/>
  <c r="G86" i="8"/>
  <c r="G87" i="8"/>
  <c r="G88" i="8"/>
  <c r="G89" i="8"/>
  <c r="G90" i="8"/>
  <c r="G91" i="8"/>
  <c r="G92" i="8"/>
  <c r="G93" i="8"/>
  <c r="G94" i="8"/>
  <c r="G95" i="8"/>
  <c r="G96" i="8"/>
  <c r="G97" i="8"/>
  <c r="G98" i="8"/>
  <c r="G99" i="8"/>
  <c r="G100" i="8"/>
  <c r="G101" i="8"/>
  <c r="G102" i="8"/>
  <c r="G103" i="8"/>
  <c r="G104" i="8"/>
  <c r="G105" i="8"/>
  <c r="G106" i="8"/>
  <c r="G107" i="8"/>
  <c r="G108" i="8"/>
  <c r="E45" i="8"/>
  <c r="E46" i="8"/>
  <c r="E47" i="8"/>
  <c r="E48" i="8"/>
  <c r="E49" i="8"/>
  <c r="E50" i="8"/>
  <c r="E51" i="8"/>
  <c r="E52" i="8"/>
  <c r="E55" i="8"/>
  <c r="E56" i="8"/>
  <c r="E57" i="8"/>
  <c r="E58" i="8"/>
  <c r="E59" i="8"/>
  <c r="E60" i="8"/>
  <c r="E61" i="8"/>
  <c r="E62" i="8"/>
  <c r="E63" i="8"/>
  <c r="E64" i="8"/>
  <c r="E65" i="8"/>
  <c r="E66" i="8"/>
  <c r="E67" i="8"/>
  <c r="E68" i="8"/>
  <c r="E69" i="8"/>
  <c r="E70" i="8"/>
  <c r="E71" i="8"/>
  <c r="E72" i="8"/>
  <c r="E73" i="8"/>
  <c r="E74" i="8"/>
  <c r="E75" i="8"/>
  <c r="E76" i="8"/>
  <c r="E77" i="8"/>
  <c r="E78" i="8"/>
  <c r="E79" i="8"/>
  <c r="E84" i="8"/>
  <c r="E85" i="8"/>
  <c r="E86" i="8"/>
  <c r="E87" i="8"/>
  <c r="E88" i="8"/>
  <c r="E89" i="8"/>
  <c r="E90" i="8"/>
  <c r="E91" i="8"/>
  <c r="E92" i="8"/>
  <c r="E93" i="8"/>
  <c r="E94" i="8"/>
  <c r="E95" i="8"/>
  <c r="E96" i="8"/>
  <c r="E97" i="8"/>
  <c r="E98" i="8"/>
  <c r="E99" i="8"/>
  <c r="E100" i="8"/>
  <c r="E101" i="8"/>
  <c r="E102" i="8"/>
  <c r="E103" i="8"/>
  <c r="E104" i="8"/>
  <c r="E105" i="8"/>
  <c r="E106" i="8"/>
  <c r="E107" i="8"/>
  <c r="E108" i="8"/>
  <c r="G33" i="8"/>
  <c r="G34" i="8"/>
  <c r="G35" i="8"/>
  <c r="E21" i="8"/>
  <c r="G21" i="8" s="1"/>
  <c r="E22" i="8"/>
  <c r="G22" i="8" s="1"/>
  <c r="E23" i="8"/>
  <c r="G23" i="8" s="1"/>
  <c r="E24" i="8"/>
  <c r="G24" i="8" s="1"/>
  <c r="E25" i="8"/>
  <c r="G25" i="8" s="1"/>
  <c r="E26" i="8"/>
  <c r="G26" i="8" s="1"/>
  <c r="E27" i="8"/>
  <c r="G27" i="8" s="1"/>
  <c r="E28" i="8"/>
  <c r="G28" i="8" s="1"/>
  <c r="E29" i="8"/>
  <c r="G29" i="8" s="1"/>
  <c r="E30" i="8"/>
  <c r="G30" i="8" s="1"/>
  <c r="E31" i="8"/>
  <c r="G31" i="8" s="1"/>
  <c r="E32" i="8"/>
  <c r="G32" i="8" s="1"/>
  <c r="E33" i="8"/>
  <c r="E34" i="8"/>
  <c r="E35" i="8"/>
  <c r="E36" i="8"/>
  <c r="G36" i="8" s="1"/>
  <c r="E37" i="8"/>
  <c r="G37" i="8" s="1"/>
  <c r="E38" i="8"/>
  <c r="G38" i="8" s="1"/>
  <c r="E39" i="8"/>
  <c r="G39" i="8" s="1"/>
  <c r="E41" i="8" l="1"/>
  <c r="G41" i="8" s="1"/>
  <c r="E43" i="8"/>
  <c r="G43" i="8" s="1"/>
  <c r="E44" i="8"/>
  <c r="G44" i="8" s="1"/>
  <c r="E40" i="8"/>
  <c r="G40" i="8" s="1"/>
  <c r="G45" i="8" l="1"/>
  <c r="G110" i="8" l="1"/>
  <c r="G111" i="8"/>
  <c r="G47" i="8" l="1"/>
  <c r="G46" i="8" l="1"/>
  <c r="H135" i="8"/>
  <c r="H152" i="8"/>
  <c r="H151" i="8"/>
  <c r="H150" i="8"/>
  <c r="H149" i="8"/>
  <c r="H148" i="8"/>
  <c r="H147" i="8"/>
  <c r="H146" i="8"/>
  <c r="H145" i="8"/>
  <c r="H144" i="8"/>
  <c r="H143" i="8"/>
  <c r="H142" i="8"/>
  <c r="H141" i="8"/>
  <c r="H140" i="8"/>
  <c r="H139" i="8"/>
  <c r="H138" i="8"/>
  <c r="H137" i="8"/>
  <c r="H136" i="8"/>
  <c r="H134" i="8"/>
  <c r="H133" i="8"/>
  <c r="H132" i="8"/>
  <c r="H153" i="8" l="1"/>
  <c r="G109" i="8" s="1"/>
  <c r="C112" i="8" s="1"/>
  <c r="G112" i="8" l="1"/>
  <c r="G113" i="8" s="1"/>
  <c r="G114" i="8" s="1"/>
  <c r="G115" i="8" l="1"/>
</calcChain>
</file>

<file path=xl/sharedStrings.xml><?xml version="1.0" encoding="utf-8"?>
<sst xmlns="http://schemas.openxmlformats.org/spreadsheetml/2006/main" count="183" uniqueCount="183">
  <si>
    <t>Website</t>
    <phoneticPr fontId="1" type="noConversion"/>
  </si>
  <si>
    <t xml:space="preserve">E-mail </t>
    <phoneticPr fontId="1" type="noConversion"/>
  </si>
  <si>
    <t>Company name</t>
    <phoneticPr fontId="1" type="noConversion"/>
  </si>
  <si>
    <t>position</t>
    <phoneticPr fontId="1" type="noConversion"/>
  </si>
  <si>
    <t>Country</t>
    <phoneticPr fontId="1" type="noConversion"/>
  </si>
  <si>
    <t>Shipping Account</t>
    <phoneticPr fontId="1" type="noConversion"/>
  </si>
  <si>
    <t>Zone index</t>
    <phoneticPr fontId="7" type="noConversion"/>
  </si>
  <si>
    <t>Please fill the shipment QTY at your location zone</t>
    <phoneticPr fontId="7" type="noConversion"/>
  </si>
  <si>
    <t xml:space="preserve">Shipping Cost (USD) </t>
    <phoneticPr fontId="7" type="noConversion"/>
  </si>
  <si>
    <t>A</t>
    <phoneticPr fontId="7" type="noConversion"/>
  </si>
  <si>
    <t>B</t>
    <phoneticPr fontId="7" type="noConversion"/>
  </si>
  <si>
    <t>D</t>
    <phoneticPr fontId="7" type="noConversion"/>
  </si>
  <si>
    <t>E</t>
    <phoneticPr fontId="7" type="noConversion"/>
  </si>
  <si>
    <t>G</t>
    <phoneticPr fontId="7" type="noConversion"/>
  </si>
  <si>
    <t>H</t>
    <phoneticPr fontId="7" type="noConversion"/>
  </si>
  <si>
    <t>M</t>
    <phoneticPr fontId="7" type="noConversion"/>
  </si>
  <si>
    <t>N</t>
    <phoneticPr fontId="7" type="noConversion"/>
  </si>
  <si>
    <t>O</t>
    <phoneticPr fontId="7" type="noConversion"/>
  </si>
  <si>
    <t>Q</t>
    <phoneticPr fontId="7" type="noConversion"/>
  </si>
  <si>
    <t>R</t>
    <phoneticPr fontId="7" type="noConversion"/>
  </si>
  <si>
    <t>S</t>
    <phoneticPr fontId="7" type="noConversion"/>
  </si>
  <si>
    <t>T</t>
    <phoneticPr fontId="7" type="noConversion"/>
  </si>
  <si>
    <t>U</t>
    <phoneticPr fontId="7" type="noConversion"/>
  </si>
  <si>
    <t>V</t>
    <phoneticPr fontId="7" type="noConversion"/>
  </si>
  <si>
    <t>X</t>
    <phoneticPr fontId="7" type="noConversion"/>
  </si>
  <si>
    <t>Y</t>
    <phoneticPr fontId="7" type="noConversion"/>
  </si>
  <si>
    <t>Z</t>
    <phoneticPr fontId="7" type="noConversion"/>
  </si>
  <si>
    <t>Total shipping cost</t>
    <phoneticPr fontId="7" type="noConversion"/>
  </si>
  <si>
    <t>F</t>
    <phoneticPr fontId="7" type="noConversion"/>
  </si>
  <si>
    <t>Product name</t>
    <phoneticPr fontId="8" type="noConversion"/>
  </si>
  <si>
    <t>ID3 series</t>
    <phoneticPr fontId="8" type="noConversion"/>
  </si>
  <si>
    <t>ID12 series</t>
    <phoneticPr fontId="8" type="noConversion"/>
  </si>
  <si>
    <t>ID20 series</t>
    <phoneticPr fontId="8" type="noConversion"/>
  </si>
  <si>
    <t>1-20PCS</t>
    <phoneticPr fontId="8" type="noConversion"/>
  </si>
  <si>
    <t>Product Name</t>
    <phoneticPr fontId="4" type="noConversion"/>
  </si>
  <si>
    <t>Quantity</t>
    <phoneticPr fontId="4" type="noConversion"/>
  </si>
  <si>
    <t>Order Detail</t>
    <phoneticPr fontId="4" type="noConversion"/>
  </si>
  <si>
    <t>P.O.Number.</t>
    <phoneticPr fontId="1" type="noConversion"/>
  </si>
  <si>
    <t>Item</t>
    <phoneticPr fontId="4" type="noConversion"/>
  </si>
  <si>
    <t>Shipping Cost</t>
    <phoneticPr fontId="4" type="noConversion"/>
  </si>
  <si>
    <t>If you have not "Shipping Account",Please fill in "Shipping Cost".</t>
    <phoneticPr fontId="1" type="noConversion"/>
  </si>
  <si>
    <t xml:space="preserve">Account Name </t>
    <phoneticPr fontId="4" type="noConversion"/>
  </si>
  <si>
    <t>Bank address</t>
    <phoneticPr fontId="4" type="noConversion"/>
  </si>
  <si>
    <t xml:space="preserve">BSB Number </t>
    <phoneticPr fontId="4" type="noConversion"/>
  </si>
  <si>
    <t>Account Number</t>
    <phoneticPr fontId="4" type="noConversion"/>
  </si>
  <si>
    <t>Beneficiary Bank</t>
    <phoneticPr fontId="4" type="noConversion"/>
  </si>
  <si>
    <t>SWIFT CODE</t>
    <phoneticPr fontId="4" type="noConversion"/>
  </si>
  <si>
    <t>Malpure Pty Ltd</t>
    <phoneticPr fontId="4" type="noConversion"/>
  </si>
  <si>
    <t xml:space="preserve">Prepared By:
Wendy Jiang </t>
    <phoneticPr fontId="4" type="noConversion"/>
  </si>
  <si>
    <t>The minimum to quote as the account number is the 6 digits (6xxxxx) and the Currency</t>
    <phoneticPr fontId="4" type="noConversion"/>
  </si>
  <si>
    <t>IMPORTANT - Please make sure your payment includes all the above details including the BSB number. To keep our office overhead down please ensure your payment amount on TT is in Full amount.</t>
    <phoneticPr fontId="4" type="noConversion"/>
  </si>
  <si>
    <t>Notes</t>
    <phoneticPr fontId="4" type="noConversion"/>
  </si>
  <si>
    <t>Other Payment</t>
    <phoneticPr fontId="4" type="noConversion"/>
  </si>
  <si>
    <t>Paypal account:   wendy@id-innovations.com</t>
    <phoneticPr fontId="4" type="noConversion"/>
  </si>
  <si>
    <t>Bank cost</t>
    <phoneticPr fontId="4" type="noConversion"/>
  </si>
  <si>
    <t xml:space="preserve">RATE for 0.5kg (USD) </t>
    <phoneticPr fontId="7" type="noConversion"/>
  </si>
  <si>
    <t>Delivery address</t>
    <phoneticPr fontId="1" type="noConversion"/>
  </si>
  <si>
    <t>Bill address</t>
    <phoneticPr fontId="1" type="noConversion"/>
  </si>
  <si>
    <t>Unit price (USD)</t>
    <phoneticPr fontId="4" type="noConversion"/>
  </si>
  <si>
    <t xml:space="preserve"> Cost (USD)</t>
    <phoneticPr fontId="4" type="noConversion"/>
  </si>
  <si>
    <t>Tel/Fax</t>
    <phoneticPr fontId="1" type="noConversion"/>
  </si>
  <si>
    <t>VAT No.</t>
    <phoneticPr fontId="4" type="noConversion"/>
  </si>
  <si>
    <t>Order Quotation</t>
    <phoneticPr fontId="1" type="noConversion"/>
  </si>
  <si>
    <t>ID-3LA</t>
    <phoneticPr fontId="1" type="noConversion"/>
  </si>
  <si>
    <t>ID-12LA</t>
    <phoneticPr fontId="1" type="noConversion"/>
  </si>
  <si>
    <t>ID-20LA</t>
    <phoneticPr fontId="1" type="noConversion"/>
  </si>
  <si>
    <t>ID-12LA-LP</t>
    <phoneticPr fontId="1" type="noConversion"/>
  </si>
  <si>
    <t>ID-3LA-HE</t>
    <phoneticPr fontId="1" type="noConversion"/>
  </si>
  <si>
    <t>ID-12LA-HE</t>
    <phoneticPr fontId="1" type="noConversion"/>
  </si>
  <si>
    <t>ID-20LA-HE</t>
    <phoneticPr fontId="1" type="noConversion"/>
  </si>
  <si>
    <t>ID-3LA-ISO</t>
    <phoneticPr fontId="1" type="noConversion"/>
  </si>
  <si>
    <t>ID-12LA-ISO</t>
    <phoneticPr fontId="1" type="noConversion"/>
  </si>
  <si>
    <t>ID-20LA-ISO</t>
    <phoneticPr fontId="1" type="noConversion"/>
  </si>
  <si>
    <t>0.5KG</t>
    <phoneticPr fontId="8" type="noConversion"/>
  </si>
  <si>
    <t>Parts Quantity per 0.5 kilogramme</t>
    <phoneticPr fontId="8" type="noConversion"/>
  </si>
  <si>
    <t>ID-3LA-LP</t>
    <phoneticPr fontId="4" type="noConversion"/>
  </si>
  <si>
    <t>ID-20LA-LP</t>
    <phoneticPr fontId="4" type="noConversion"/>
  </si>
  <si>
    <t>Date</t>
    <phoneticPr fontId="1" type="noConversion"/>
  </si>
  <si>
    <t>ID-3LA-SA</t>
    <phoneticPr fontId="4" type="noConversion"/>
  </si>
  <si>
    <t>ID-12LA-SA</t>
    <phoneticPr fontId="4" type="noConversion"/>
  </si>
  <si>
    <t>ID-20LA-SA</t>
    <phoneticPr fontId="4" type="noConversion"/>
  </si>
  <si>
    <t>ID-20WR-MF</t>
    <phoneticPr fontId="4" type="noConversion"/>
  </si>
  <si>
    <t>ID-3UP</t>
    <phoneticPr fontId="4" type="noConversion"/>
  </si>
  <si>
    <t>ID-12UP</t>
    <phoneticPr fontId="4" type="noConversion"/>
  </si>
  <si>
    <t>ID-20UP</t>
    <phoneticPr fontId="4" type="noConversion"/>
  </si>
  <si>
    <t>Transparent Tag-30mm</t>
    <phoneticPr fontId="4" type="noConversion"/>
  </si>
  <si>
    <t>Key Card for (13.56kHz)</t>
    <phoneticPr fontId="4" type="noConversion"/>
  </si>
  <si>
    <t>Glass tag(125kHz)</t>
    <phoneticPr fontId="4" type="noConversion"/>
  </si>
  <si>
    <t>Key Card (125kHz)</t>
    <phoneticPr fontId="4" type="noConversion"/>
  </si>
  <si>
    <t xml:space="preserve">Purchase Order 
</t>
    <phoneticPr fontId="1" type="noConversion"/>
  </si>
  <si>
    <t>ID-22</t>
    <phoneticPr fontId="4" type="noConversion"/>
  </si>
  <si>
    <t>Contact person</t>
    <phoneticPr fontId="1" type="noConversion"/>
  </si>
  <si>
    <t>ID-40</t>
    <phoneticPr fontId="4" type="noConversion"/>
  </si>
  <si>
    <t>HID Card</t>
    <phoneticPr fontId="4" type="noConversion"/>
  </si>
  <si>
    <t>ID-20WR-LF</t>
    <phoneticPr fontId="4" type="noConversion"/>
  </si>
  <si>
    <t>Clamshel Card (125kHz) read/write</t>
    <phoneticPr fontId="1" type="noConversion"/>
  </si>
  <si>
    <t>ISO Card (125kHz) read/write</t>
    <phoneticPr fontId="1" type="noConversion"/>
  </si>
  <si>
    <t>ISO Card  for (125kHz) read only</t>
    <phoneticPr fontId="1" type="noConversion"/>
  </si>
  <si>
    <t>ISO Card (13.56kHz)</t>
    <phoneticPr fontId="1" type="noConversion"/>
  </si>
  <si>
    <t>CL20-a Coil</t>
    <phoneticPr fontId="4" type="noConversion"/>
  </si>
  <si>
    <t>CL20-b Coil</t>
    <phoneticPr fontId="4" type="noConversion"/>
  </si>
  <si>
    <t>CL40-a Coil</t>
    <phoneticPr fontId="4" type="noConversion"/>
  </si>
  <si>
    <r>
      <t xml:space="preserve">CL40-b </t>
    </r>
    <r>
      <rPr>
        <b/>
        <sz val="8"/>
        <rFont val="Arial"/>
        <family val="2"/>
      </rPr>
      <t>Coil</t>
    </r>
    <phoneticPr fontId="4" type="noConversion"/>
  </si>
  <si>
    <t>ID-20-MF7-FV(15693)</t>
  </si>
  <si>
    <t>ID-20MF7-IA(14443)</t>
    <phoneticPr fontId="4" type="noConversion"/>
  </si>
  <si>
    <t>Programmer_ DM-101-LF 3 in 1</t>
    <phoneticPr fontId="4" type="noConversion"/>
  </si>
  <si>
    <t>Terms:</t>
    <phoneticPr fontId="19" type="noConversion"/>
  </si>
  <si>
    <t>1) Unless otherwise stated, the above gooods are sold subject to the condition that it is the customers responsability to ensure that compliance to local Electronic conformity/manufacturing and Emission standards are met.</t>
    <phoneticPr fontId="19" type="noConversion"/>
  </si>
  <si>
    <t>2) Liability shall be limited to replacement of defective parts within a time of 1 year from date of purchase.</t>
    <phoneticPr fontId="19" type="noConversion"/>
  </si>
  <si>
    <t>3) Unless otherwise stated the ownership of the goods will be transferred to the buyer at the time of acceptance of goods by the buyer's carrier. Customers are therefore advised to insure all goods for loss or damage.</t>
    <phoneticPr fontId="19" type="noConversion"/>
  </si>
  <si>
    <t>4) A copy of the full terms and conditions is obtainable from ID Innovations head office.</t>
    <phoneticPr fontId="19" type="noConversion"/>
  </si>
  <si>
    <t>5) Buyer agrees to pay for any local import duty or tax.</t>
    <phoneticPr fontId="19" type="noConversion"/>
  </si>
  <si>
    <t>1-60PCS</t>
    <phoneticPr fontId="8" type="noConversion"/>
  </si>
  <si>
    <t>1-50PCS</t>
    <phoneticPr fontId="8" type="noConversion"/>
  </si>
  <si>
    <t>Commonwealth Bank of Australia</t>
    <phoneticPr fontId="4" type="noConversion"/>
  </si>
  <si>
    <t>201 Sussex Street, Sydney, NSW 2000, Australia</t>
    <phoneticPr fontId="4" type="noConversion"/>
  </si>
  <si>
    <t>CTBAAU2S</t>
    <phoneticPr fontId="4" type="noConversion"/>
  </si>
  <si>
    <t>066000</t>
    <phoneticPr fontId="4" type="noConversion"/>
  </si>
  <si>
    <t>Insurance fee</t>
    <phoneticPr fontId="4" type="noConversion"/>
  </si>
  <si>
    <t>Paypal cost</t>
    <phoneticPr fontId="4" type="noConversion"/>
  </si>
  <si>
    <t xml:space="preserve">Shipping cost </t>
  </si>
  <si>
    <t xml:space="preserve">Please KEEP the payment currency in USD when pay through Paypal or bank transfer. </t>
    <phoneticPr fontId="4" type="noConversion"/>
  </si>
  <si>
    <t>Total payable amount</t>
  </si>
  <si>
    <t>Export license fee is payable if the total order value(including shipping insurance, bank cost, etc) exceeding USD700.00/per shipment</t>
  </si>
  <si>
    <t>Delate "1" for the item not applicable</t>
    <phoneticPr fontId="4" type="noConversion"/>
  </si>
  <si>
    <t>Delate "1" for the item not applicable</t>
    <phoneticPr fontId="1" type="noConversion"/>
  </si>
  <si>
    <t>Sub Total (USD)</t>
    <phoneticPr fontId="4" type="noConversion"/>
  </si>
  <si>
    <t>Export license fee (USD)</t>
    <phoneticPr fontId="4" type="noConversion"/>
  </si>
  <si>
    <t xml:space="preserve">To be confirmed </t>
  </si>
  <si>
    <t xml:space="preserve"> PI Number</t>
    <phoneticPr fontId="4" type="noConversion"/>
  </si>
  <si>
    <t>Proforma Invoice and Payment</t>
    <phoneticPr fontId="4" type="noConversion"/>
  </si>
  <si>
    <t>DM101 for MF7</t>
    <phoneticPr fontId="4" type="noConversion"/>
  </si>
  <si>
    <t>DM-12uP2 Demo Kit</t>
    <phoneticPr fontId="4" type="noConversion"/>
  </si>
  <si>
    <t>DM-12LA-HE Demo Kit</t>
    <phoneticPr fontId="4" type="noConversion"/>
  </si>
  <si>
    <t>DM-12LA-ISO Demo Kit</t>
    <phoneticPr fontId="4" type="noConversion"/>
  </si>
  <si>
    <t>DM-12LA-LP Demo Kit</t>
    <phoneticPr fontId="4" type="noConversion"/>
  </si>
  <si>
    <t>DM-12LA-SA Demo Kit</t>
    <phoneticPr fontId="4" type="noConversion"/>
  </si>
  <si>
    <t>DM 101 for ID-20WR-LF</t>
    <phoneticPr fontId="4" type="noConversion"/>
  </si>
  <si>
    <t>DM 101 for MF</t>
    <phoneticPr fontId="4" type="noConversion"/>
  </si>
  <si>
    <t>DM-3LA Demo kit</t>
    <phoneticPr fontId="4" type="noConversion"/>
  </si>
  <si>
    <t>DM-12LA Demo kit</t>
    <phoneticPr fontId="4" type="noConversion"/>
  </si>
  <si>
    <t>DM-20LA Demo kit</t>
    <phoneticPr fontId="4" type="noConversion"/>
  </si>
  <si>
    <t>DM-3LA-HE Demo Kit</t>
    <phoneticPr fontId="4" type="noConversion"/>
  </si>
  <si>
    <t>DM-20LA-HE Demo Kit</t>
    <phoneticPr fontId="4" type="noConversion"/>
  </si>
  <si>
    <t>DM-3LA-ISO Demo Kit</t>
    <phoneticPr fontId="4" type="noConversion"/>
  </si>
  <si>
    <t>DM-20LA-ISO Demo Kit</t>
    <phoneticPr fontId="4" type="noConversion"/>
  </si>
  <si>
    <t>DM-3LA-LP Demo Kit</t>
    <phoneticPr fontId="4" type="noConversion"/>
  </si>
  <si>
    <t>DM-20LA-LP Demo Kit</t>
    <phoneticPr fontId="4" type="noConversion"/>
  </si>
  <si>
    <t>DM-3LA-SA Demo Kit</t>
    <phoneticPr fontId="4" type="noConversion"/>
  </si>
  <si>
    <t>DM-20LA-SA Demo Kit</t>
    <phoneticPr fontId="4" type="noConversion"/>
  </si>
  <si>
    <t>ID-20MF-WA-FV(15693)</t>
    <phoneticPr fontId="4" type="noConversion"/>
  </si>
  <si>
    <t>High tempture tag-15mm/16mm(125kHz)</t>
    <phoneticPr fontId="4" type="noConversion"/>
  </si>
  <si>
    <t xml:space="preserve">DM-3HP-ISO A/B Demo kit is available for 1pcs order --&gt; click to choose   </t>
  </si>
  <si>
    <t xml:space="preserve">DM-3HP A/B Demo kit is available for 1pcs order --&gt; Click to choose   </t>
  </si>
  <si>
    <t>High tempture tag-22mm(125kHz)</t>
    <phoneticPr fontId="4" type="noConversion"/>
  </si>
  <si>
    <t>ABS RFID Tag-30mm</t>
    <phoneticPr fontId="4" type="noConversion"/>
  </si>
  <si>
    <t>Self adhesive tag 30mm(125kHz)</t>
    <phoneticPr fontId="4" type="noConversion"/>
  </si>
  <si>
    <t>Self adhesive tag 18mm(125kHz)</t>
    <phoneticPr fontId="4" type="noConversion"/>
  </si>
  <si>
    <t>Self adhesive tag 20mm(125kHz)</t>
    <phoneticPr fontId="4" type="noConversion"/>
  </si>
  <si>
    <t>Self adhesive tag 25mm(125kHz)</t>
    <phoneticPr fontId="4" type="noConversion"/>
  </si>
  <si>
    <t>DMU-1 USB carrier board</t>
    <phoneticPr fontId="4" type="noConversion"/>
  </si>
  <si>
    <t xml:space="preserve"> Discount(%)</t>
    <phoneticPr fontId="4" type="noConversion"/>
  </si>
  <si>
    <t>Discounted unit price (USD)</t>
    <phoneticPr fontId="4" type="noConversion"/>
  </si>
  <si>
    <r>
      <t>DMA-3HP-ISO   Demo kit (ID-3HP-ISO + demoboard + Antenna + Antenna tunning board + ISO card)                         (</t>
    </r>
    <r>
      <rPr>
        <b/>
        <sz val="8"/>
        <rFont val="Arial"/>
        <family val="2"/>
      </rPr>
      <t>2.0mm PIN</t>
    </r>
    <r>
      <rPr>
        <sz val="8"/>
        <rFont val="Arial"/>
        <family val="2"/>
      </rPr>
      <t>)</t>
    </r>
    <phoneticPr fontId="4" type="noConversion"/>
  </si>
  <si>
    <r>
      <t xml:space="preserve">DMB-3HP  Demo kit (ID-3HP + demoboard + Antenna + Antenna tunning board + ISO card)                  </t>
    </r>
    <r>
      <rPr>
        <b/>
        <sz val="8"/>
        <rFont val="Arial"/>
        <family val="2"/>
      </rPr>
      <t>(2.54mm PIN)</t>
    </r>
    <phoneticPr fontId="4" type="noConversion"/>
  </si>
  <si>
    <r>
      <t xml:space="preserve">DMA-3HP  Demo kit (ID-3HP + demoboard + Antenna + Antenna tunning board + ISO card)                    </t>
    </r>
    <r>
      <rPr>
        <b/>
        <sz val="8"/>
        <rFont val="Arial"/>
        <family val="2"/>
      </rPr>
      <t>(2.0mm PIN)</t>
    </r>
    <phoneticPr fontId="4" type="noConversion"/>
  </si>
  <si>
    <r>
      <t xml:space="preserve">DMB-3HP-ISO  Demo kit (ID-3HP-ISO + demoboard + Antenna+Antenna tunning board + ISO card)                                          </t>
    </r>
    <r>
      <rPr>
        <b/>
        <sz val="8"/>
        <rFont val="Arial"/>
        <family val="2"/>
      </rPr>
      <t>(2.54mm PIN)</t>
    </r>
    <phoneticPr fontId="4" type="noConversion"/>
  </si>
  <si>
    <r>
      <t xml:space="preserve">DMA-3HP  Demokit Lite (ID-3HP-ISO + demoboard excluding antenna)                                 </t>
    </r>
    <r>
      <rPr>
        <b/>
        <sz val="8"/>
        <rFont val="Arial"/>
        <family val="2"/>
      </rPr>
      <t>(2.0mm PIN)</t>
    </r>
    <phoneticPr fontId="4" type="noConversion"/>
  </si>
  <si>
    <r>
      <t xml:space="preserve">DMB-3HP  Demokit Lite (ID-3HP-ISO + demoboard excluding antenna)                                 </t>
    </r>
    <r>
      <rPr>
        <b/>
        <sz val="8"/>
        <rFont val="Arial"/>
        <family val="2"/>
      </rPr>
      <t>(2.54mm PIN)</t>
    </r>
    <phoneticPr fontId="4" type="noConversion"/>
  </si>
  <si>
    <r>
      <t>DMA-3HP-ISO  Demokit Lite (ID-3HP-ISO + demoboard excluding antenna)                                 (</t>
    </r>
    <r>
      <rPr>
        <b/>
        <sz val="8"/>
        <rFont val="Arial"/>
        <family val="2"/>
      </rPr>
      <t>2.0mm PIN</t>
    </r>
    <r>
      <rPr>
        <sz val="8"/>
        <rFont val="Arial"/>
        <family val="2"/>
      </rPr>
      <t>)</t>
    </r>
    <phoneticPr fontId="4" type="noConversion"/>
  </si>
  <si>
    <r>
      <t xml:space="preserve">DMB-3HP-ISO </t>
    </r>
    <r>
      <rPr>
        <b/>
        <sz val="8"/>
        <rFont val="Arial"/>
        <family val="2"/>
      </rPr>
      <t xml:space="preserve"> Demokit Lite </t>
    </r>
    <r>
      <rPr>
        <sz val="8"/>
        <rFont val="Arial"/>
        <family val="2"/>
      </rPr>
      <t xml:space="preserve">(ID-3HP-ISO + demoboard excluding antenna)                                               </t>
    </r>
    <r>
      <rPr>
        <b/>
        <sz val="8"/>
        <rFont val="Arial"/>
        <family val="2"/>
      </rPr>
      <t>(2.54mm PIN)</t>
    </r>
    <phoneticPr fontId="4" type="noConversion"/>
  </si>
  <si>
    <t xml:space="preserve">Demo board  for SA with 1 ISO card + 1 clamshell card </t>
    <phoneticPr fontId="4" type="noConversion"/>
  </si>
  <si>
    <t>Demo board for LA/HE/ISO/LP  with1 ISO card + 1 clamshell card</t>
    <phoneticPr fontId="4" type="noConversion"/>
  </si>
  <si>
    <t>Demo board for ID-20WR-LF/MF With 1 ISO card + 2 clamshell card</t>
    <phoneticPr fontId="4" type="noConversion"/>
  </si>
  <si>
    <t>ID-12LA-HE-N                                    (PCB + coil only based on ID-12LA-HE standard module without housing and epox)</t>
    <phoneticPr fontId="1" type="noConversion"/>
  </si>
  <si>
    <t>Demo board for UP with 1 ISO card + 1 clamshell card</t>
    <phoneticPr fontId="4" type="noConversion"/>
  </si>
  <si>
    <t>IIMF-245 (14443)</t>
    <phoneticPr fontId="4" type="noConversion"/>
  </si>
  <si>
    <t>IIMF-145 (14443)</t>
    <phoneticPr fontId="4" type="noConversion"/>
  </si>
  <si>
    <r>
      <t xml:space="preserve">ID-3HP-ISO-A(2.0 mm  PIN 134.2khz high power module only)                                    </t>
    </r>
    <r>
      <rPr>
        <sz val="8"/>
        <color theme="6" tint="-0.249977111117893"/>
        <rFont val="Arial"/>
        <family val="2"/>
      </rPr>
      <t xml:space="preserve"> *The individual module purchase is available for 5pcs as MOQ .                              DM-3HP-A Demo kit is available for 1pcs order </t>
    </r>
    <r>
      <rPr>
        <sz val="8"/>
        <color theme="1"/>
        <rFont val="Arial"/>
        <family val="2"/>
      </rPr>
      <t>=&gt; go Item 56</t>
    </r>
  </si>
  <si>
    <r>
      <t xml:space="preserve">ID-3HP-A (2.0mm PIN 125khz high power module only)                                 </t>
    </r>
    <r>
      <rPr>
        <sz val="8"/>
        <color theme="6" tint="-0.249977111117893"/>
        <rFont val="Arial"/>
        <family val="2"/>
      </rPr>
      <t xml:space="preserve"> *The individual module purchase is available for 5pcs as MOQ .                        DM-3HP-A Demo kit is available for 1pcs order </t>
    </r>
    <r>
      <rPr>
        <sz val="8"/>
        <color theme="1"/>
        <rFont val="Arial"/>
        <family val="2"/>
      </rPr>
      <t>=&gt; go Item 54</t>
    </r>
  </si>
  <si>
    <r>
      <t xml:space="preserve">ID-3HP-B(2.54mm  PIN  125khz high power module only)                                             </t>
    </r>
    <r>
      <rPr>
        <sz val="8"/>
        <color theme="6" tint="-0.249977111117893"/>
        <rFont val="Arial"/>
        <family val="2"/>
      </rPr>
      <t>*The individual module purchase is available for 5pcs as MOQ.                              DM-3HP-B Demo kit is available for 1pcs order</t>
    </r>
    <r>
      <rPr>
        <sz val="8"/>
        <rFont val="Arial"/>
        <family val="2"/>
      </rPr>
      <t xml:space="preserve"> </t>
    </r>
    <r>
      <rPr>
        <sz val="8"/>
        <color theme="1"/>
        <rFont val="Arial"/>
        <family val="2"/>
      </rPr>
      <t>=&gt; go Item 55</t>
    </r>
  </si>
  <si>
    <r>
      <t xml:space="preserve">ID-3HP-ISO-B(2.54mm PIN 134.2khz high power module only)                                       </t>
    </r>
    <r>
      <rPr>
        <sz val="8"/>
        <color theme="6" tint="-0.249977111117893"/>
        <rFont val="Arial"/>
        <family val="2"/>
      </rPr>
      <t xml:space="preserve">  *The individual module purchase is available for 5pcs as MOQ.               DM-3HP-ISO-B Demo kit is available for 1pcs order</t>
    </r>
    <r>
      <rPr>
        <sz val="8"/>
        <color theme="1"/>
        <rFont val="Arial"/>
        <family val="2"/>
      </rPr>
      <t>=&gt; go Item 57</t>
    </r>
  </si>
  <si>
    <t>BK1   2.54mm   Breakout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</si>
</sst>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Red]\(\$#,##0.00\)"/>
    <numFmt numFmtId="165" formatCode="&quot;USD&quot;0.00"/>
    <numFmt numFmtId="166" formatCode="\$#,##0.00;\-\$#,##0.00"/>
    <numFmt numFmtId="167" formatCode="[$USD]\ #,##0.00"/>
    <numFmt numFmtId="168" formatCode="[$$-409]#,##0.00"/>
  </numFmts>
  <fonts count="30">
    <font>
      <sz val="12"/>
      <name val="宋体"/>
      <charset val="134"/>
    </font>
    <font>
      <sz val="9"/>
      <name val="宋体"/>
      <family val="3"/>
      <charset val="134"/>
    </font>
    <font>
      <sz val="10"/>
      <name val="Arial"/>
      <family val="2"/>
    </font>
    <font>
      <sz val="12"/>
      <name val="宋体"/>
      <family val="3"/>
      <charset val="134"/>
    </font>
    <font>
      <sz val="9"/>
      <name val="宋体"/>
      <family val="3"/>
      <charset val="134"/>
    </font>
    <font>
      <sz val="8"/>
      <name val="Arial"/>
      <family val="2"/>
    </font>
    <font>
      <sz val="12"/>
      <name val="宋体"/>
      <family val="3"/>
      <charset val="134"/>
    </font>
    <font>
      <sz val="9"/>
      <name val="宋体"/>
      <family val="3"/>
      <charset val="134"/>
    </font>
    <font>
      <sz val="9"/>
      <name val="宋体"/>
      <family val="3"/>
      <charset val="134"/>
    </font>
    <font>
      <b/>
      <sz val="8"/>
      <name val="Arial"/>
      <family val="2"/>
    </font>
    <font>
      <b/>
      <sz val="10"/>
      <name val="Arial"/>
      <family val="2"/>
    </font>
    <font>
      <b/>
      <sz val="18"/>
      <name val="Arial"/>
      <family val="2"/>
    </font>
    <font>
      <sz val="8"/>
      <name val="宋体"/>
      <family val="3"/>
      <charset val="134"/>
    </font>
    <font>
      <u/>
      <sz val="12"/>
      <color theme="10"/>
      <name val="宋体"/>
      <family val="3"/>
      <charset val="134"/>
    </font>
    <font>
      <b/>
      <sz val="10"/>
      <color theme="1"/>
      <name val="Arial"/>
      <family val="2"/>
    </font>
    <font>
      <sz val="10"/>
      <color theme="1"/>
      <name val="Arial"/>
      <family val="2"/>
    </font>
    <font>
      <sz val="10"/>
      <color rgb="FFFF0000"/>
      <name val="Arial"/>
      <family val="2"/>
    </font>
    <font>
      <b/>
      <sz val="10"/>
      <color theme="7" tint="-0.249977111117893"/>
      <name val="Arial"/>
      <family val="2"/>
    </font>
    <font>
      <b/>
      <sz val="11"/>
      <name val="Arial"/>
      <family val="2"/>
    </font>
    <font>
      <sz val="9"/>
      <name val="宋体"/>
      <family val="3"/>
      <charset val="134"/>
    </font>
    <font>
      <sz val="8"/>
      <color theme="1"/>
      <name val="Arial"/>
      <family val="2"/>
    </font>
    <font>
      <sz val="8"/>
      <color theme="1"/>
      <name val="宋体"/>
      <family val="3"/>
      <charset val="134"/>
    </font>
    <font>
      <sz val="9"/>
      <name val="Arial"/>
      <family val="2"/>
    </font>
    <font>
      <b/>
      <sz val="10"/>
      <color theme="4" tint="0.39997558519241921"/>
      <name val="Arial"/>
      <family val="2"/>
    </font>
    <font>
      <sz val="8"/>
      <color theme="6" tint="-0.249977111117893"/>
      <name val="Arial"/>
      <family val="2"/>
    </font>
    <font>
      <sz val="8"/>
      <color rgb="FF0778BD"/>
      <name val="宋体"/>
      <family val="3"/>
      <charset val="134"/>
    </font>
    <font>
      <sz val="8"/>
      <color theme="0" tint="-0.14999847407452621"/>
      <name val="Arial"/>
      <family val="2"/>
    </font>
    <font>
      <sz val="10"/>
      <name val="宋体"/>
      <family val="3"/>
      <charset val="134"/>
    </font>
    <font>
      <sz val="12"/>
      <color theme="8" tint="0.59999389629810485"/>
      <name val="宋体"/>
      <family val="3"/>
      <charset val="134"/>
    </font>
    <font>
      <u/>
      <sz val="10"/>
      <color theme="10"/>
      <name val="Arial"/>
      <family val="2"/>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EF5C2"/>
        <bgColor indexed="64"/>
      </patternFill>
    </fill>
    <fill>
      <patternFill patternType="solid">
        <fgColor rgb="FFFFC00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theme="1"/>
      </left>
      <right style="thin">
        <color theme="1"/>
      </right>
      <top style="thin">
        <color indexed="64"/>
      </top>
      <bottom style="thin">
        <color indexed="64"/>
      </bottom>
      <diagonal/>
    </border>
    <border>
      <left style="thin">
        <color theme="1"/>
      </left>
      <right style="medium">
        <color auto="1"/>
      </right>
      <top style="thin">
        <color indexed="64"/>
      </top>
      <bottom style="thin">
        <color indexed="64"/>
      </bottom>
      <diagonal/>
    </border>
    <border>
      <left style="medium">
        <color auto="1"/>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style="thin">
        <color theme="1"/>
      </left>
      <right style="thin">
        <color theme="1"/>
      </right>
      <top style="thin">
        <color indexed="64"/>
      </top>
      <bottom style="thin">
        <color theme="1"/>
      </bottom>
      <diagonal/>
    </border>
    <border>
      <left style="medium">
        <color auto="1"/>
      </left>
      <right style="thin">
        <color theme="1"/>
      </right>
      <top style="thin">
        <color indexed="64"/>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top style="thin">
        <color theme="1"/>
      </top>
      <bottom style="medium">
        <color auto="1"/>
      </bottom>
      <diagonal/>
    </border>
    <border>
      <left/>
      <right/>
      <top style="thin">
        <color theme="1"/>
      </top>
      <bottom style="medium">
        <color auto="1"/>
      </bottom>
      <diagonal/>
    </border>
    <border>
      <left/>
      <right/>
      <top style="medium">
        <color auto="1"/>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style="thin">
        <color theme="1"/>
      </bottom>
      <diagonal/>
    </border>
    <border>
      <left/>
      <right style="medium">
        <color indexed="64"/>
      </right>
      <top style="thin">
        <color theme="1"/>
      </top>
      <bottom style="medium">
        <color indexed="64"/>
      </bottom>
      <diagonal/>
    </border>
  </borders>
  <cellStyleXfs count="8">
    <xf numFmtId="0" fontId="0" fillId="0" borderId="0"/>
    <xf numFmtId="0" fontId="13" fillId="0" borderId="0" applyNumberFormat="0" applyFill="0" applyBorder="0" applyAlignment="0" applyProtection="0"/>
    <xf numFmtId="0" fontId="2" fillId="0" borderId="0"/>
    <xf numFmtId="0" fontId="6" fillId="0" borderId="0"/>
    <xf numFmtId="0" fontId="3" fillId="0" borderId="0"/>
    <xf numFmtId="0" fontId="3" fillId="0" borderId="0"/>
    <xf numFmtId="0" fontId="3" fillId="0" borderId="0"/>
    <xf numFmtId="0" fontId="3" fillId="0" borderId="0"/>
  </cellStyleXfs>
  <cellXfs count="209">
    <xf numFmtId="0" fontId="0" fillId="0" borderId="0" xfId="0"/>
    <xf numFmtId="0" fontId="0" fillId="2" borderId="0" xfId="0" applyFill="1"/>
    <xf numFmtId="0" fontId="2" fillId="0" borderId="1" xfId="0" applyFont="1" applyBorder="1" applyAlignment="1">
      <alignment horizontal="center" vertical="center"/>
    </xf>
    <xf numFmtId="0" fontId="1" fillId="2" borderId="0" xfId="0" applyFont="1" applyFill="1"/>
    <xf numFmtId="0" fontId="5" fillId="2" borderId="2" xfId="0" applyFont="1" applyFill="1" applyBorder="1" applyAlignment="1">
      <alignment vertical="center" wrapText="1"/>
    </xf>
    <xf numFmtId="0" fontId="2" fillId="0" borderId="1" xfId="0" applyFont="1" applyBorder="1" applyAlignment="1">
      <alignment horizontal="center" vertical="center" wrapText="1"/>
    </xf>
    <xf numFmtId="0" fontId="2" fillId="2" borderId="0" xfId="0" applyFont="1" applyFill="1"/>
    <xf numFmtId="0" fontId="2" fillId="5" borderId="7" xfId="0" applyFont="1" applyFill="1" applyBorder="1" applyAlignment="1">
      <alignmen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vertical="center"/>
    </xf>
    <xf numFmtId="0" fontId="15" fillId="5" borderId="13" xfId="0" applyFont="1" applyFill="1" applyBorder="1" applyAlignment="1">
      <alignment vertical="center"/>
    </xf>
    <xf numFmtId="0" fontId="15" fillId="5" borderId="14" xfId="0" applyFont="1" applyFill="1" applyBorder="1" applyAlignment="1">
      <alignment vertical="center"/>
    </xf>
    <xf numFmtId="0" fontId="15" fillId="5" borderId="15" xfId="0" applyFont="1" applyFill="1" applyBorder="1" applyAlignment="1">
      <alignment horizontal="center" vertical="center"/>
    </xf>
    <xf numFmtId="0" fontId="15" fillId="5" borderId="16" xfId="0" applyFont="1" applyFill="1" applyBorder="1" applyAlignment="1">
      <alignment vertical="center"/>
    </xf>
    <xf numFmtId="0" fontId="15" fillId="5" borderId="17" xfId="0" applyFont="1" applyFill="1" applyBorder="1" applyAlignment="1">
      <alignment vertical="center"/>
    </xf>
    <xf numFmtId="0" fontId="15" fillId="5" borderId="18" xfId="0" applyFont="1" applyFill="1" applyBorder="1" applyAlignment="1">
      <alignment vertical="center"/>
    </xf>
    <xf numFmtId="0" fontId="10" fillId="2" borderId="1" xfId="0" applyFont="1" applyFill="1" applyBorder="1" applyAlignment="1">
      <alignment horizontal="center" vertical="center" wrapText="1"/>
    </xf>
    <xf numFmtId="166" fontId="2" fillId="0" borderId="9" xfId="6" applyNumberFormat="1" applyFont="1" applyBorder="1" applyAlignment="1">
      <alignment horizontal="center" vertical="center"/>
    </xf>
    <xf numFmtId="164" fontId="2" fillId="2" borderId="19" xfId="0" applyNumberFormat="1" applyFont="1" applyFill="1" applyBorder="1" applyAlignment="1">
      <alignment horizontal="center" vertical="center"/>
    </xf>
    <xf numFmtId="166" fontId="2" fillId="0" borderId="13" xfId="6" applyNumberFormat="1" applyFont="1" applyBorder="1" applyAlignment="1">
      <alignment horizontal="center" vertical="center"/>
    </xf>
    <xf numFmtId="166" fontId="2" fillId="2" borderId="20"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5" fillId="2" borderId="2" xfId="0" applyFont="1" applyFill="1" applyBorder="1" applyAlignment="1">
      <alignment vertical="center"/>
    </xf>
    <xf numFmtId="0" fontId="5" fillId="2" borderId="1" xfId="0" applyFont="1" applyFill="1" applyBorder="1" applyAlignment="1">
      <alignment vertical="center"/>
    </xf>
    <xf numFmtId="0" fontId="5" fillId="0" borderId="1" xfId="0" applyFont="1" applyBorder="1" applyAlignment="1">
      <alignment horizontal="center" vertical="center"/>
    </xf>
    <xf numFmtId="0" fontId="9" fillId="3" borderId="1" xfId="0" applyFont="1" applyFill="1" applyBorder="1" applyAlignment="1">
      <alignment horizontal="center" vertical="center"/>
    </xf>
    <xf numFmtId="0" fontId="12" fillId="2" borderId="0" xfId="0" applyFont="1" applyFill="1"/>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6" fontId="2" fillId="2" borderId="0" xfId="0" applyNumberFormat="1" applyFont="1" applyFill="1"/>
    <xf numFmtId="168" fontId="5" fillId="2" borderId="2" xfId="0" applyNumberFormat="1" applyFont="1" applyFill="1" applyBorder="1" applyAlignment="1">
      <alignment horizontal="center" vertical="center"/>
    </xf>
    <xf numFmtId="168" fontId="5" fillId="2" borderId="1" xfId="0" applyNumberFormat="1" applyFont="1" applyFill="1" applyBorder="1" applyAlignment="1">
      <alignment horizontal="center" vertical="center"/>
    </xf>
    <xf numFmtId="168" fontId="12" fillId="2" borderId="0" xfId="0" applyNumberFormat="1" applyFont="1" applyFill="1"/>
    <xf numFmtId="168" fontId="0" fillId="2" borderId="0" xfId="0" applyNumberFormat="1" applyFill="1"/>
    <xf numFmtId="4" fontId="0" fillId="2" borderId="0" xfId="0" applyNumberFormat="1" applyFill="1"/>
    <xf numFmtId="0" fontId="2" fillId="0" borderId="43" xfId="0" applyFont="1" applyBorder="1" applyAlignment="1">
      <alignment vertical="center"/>
    </xf>
    <xf numFmtId="0" fontId="2" fillId="3" borderId="45" xfId="0" applyFont="1" applyFill="1" applyBorder="1" applyAlignment="1">
      <alignment vertical="center"/>
    </xf>
    <xf numFmtId="0" fontId="2" fillId="0" borderId="43" xfId="0" applyFont="1" applyBorder="1" applyAlignment="1">
      <alignment vertical="center" wrapText="1"/>
    </xf>
    <xf numFmtId="0" fontId="2" fillId="3" borderId="44" xfId="0" applyFont="1" applyFill="1" applyBorder="1" applyAlignment="1">
      <alignment vertical="center" wrapText="1"/>
    </xf>
    <xf numFmtId="0" fontId="2" fillId="0" borderId="43" xfId="0" applyFont="1" applyBorder="1" applyAlignment="1">
      <alignment horizontal="left" vertical="center"/>
    </xf>
    <xf numFmtId="0" fontId="2" fillId="2" borderId="46" xfId="0" applyFont="1" applyFill="1" applyBorder="1" applyAlignment="1">
      <alignment vertical="center"/>
    </xf>
    <xf numFmtId="0" fontId="2" fillId="0" borderId="50" xfId="0" applyFont="1" applyBorder="1" applyAlignment="1">
      <alignment vertical="center"/>
    </xf>
    <xf numFmtId="0" fontId="5" fillId="0" borderId="43" xfId="0" applyFont="1" applyBorder="1" applyAlignment="1">
      <alignment horizontal="center" vertical="center"/>
    </xf>
    <xf numFmtId="0" fontId="5" fillId="2" borderId="43" xfId="0" applyFont="1" applyFill="1" applyBorder="1" applyAlignment="1">
      <alignment horizontal="center" vertical="center"/>
    </xf>
    <xf numFmtId="0" fontId="10" fillId="9" borderId="52" xfId="0" applyFont="1" applyFill="1" applyBorder="1" applyAlignment="1">
      <alignment vertical="center"/>
    </xf>
    <xf numFmtId="0" fontId="10" fillId="2" borderId="58"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63"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4" xfId="0" applyFont="1" applyFill="1" applyBorder="1" applyAlignment="1">
      <alignment horizontal="center" vertical="center"/>
    </xf>
    <xf numFmtId="0" fontId="10" fillId="2" borderId="56" xfId="0" applyFont="1" applyFill="1" applyBorder="1" applyAlignment="1">
      <alignment horizontal="center" vertical="center" wrapText="1"/>
    </xf>
    <xf numFmtId="164" fontId="5" fillId="2" borderId="56" xfId="0" applyNumberFormat="1" applyFont="1" applyFill="1" applyBorder="1" applyAlignment="1">
      <alignment horizontal="center" vertical="center"/>
    </xf>
    <xf numFmtId="164" fontId="5" fillId="2" borderId="61" xfId="0" applyNumberFormat="1" applyFont="1" applyFill="1" applyBorder="1" applyAlignment="1">
      <alignment horizontal="center" vertical="center"/>
    </xf>
    <xf numFmtId="164" fontId="5" fillId="2" borderId="64" xfId="0" applyNumberFormat="1" applyFont="1" applyFill="1" applyBorder="1" applyAlignment="1">
      <alignment horizontal="center" vertical="center"/>
    </xf>
    <xf numFmtId="0" fontId="22" fillId="2" borderId="67" xfId="0" applyFont="1" applyFill="1" applyBorder="1" applyAlignment="1">
      <alignment horizontal="center" vertical="center"/>
    </xf>
    <xf numFmtId="0" fontId="5" fillId="2" borderId="1" xfId="0" applyFont="1" applyFill="1" applyBorder="1" applyAlignment="1">
      <alignment vertical="center" wrapText="1"/>
    </xf>
    <xf numFmtId="0" fontId="25" fillId="2" borderId="0" xfId="0" applyFont="1" applyFill="1"/>
    <xf numFmtId="0" fontId="27" fillId="2" borderId="0" xfId="0" applyFont="1" applyFill="1"/>
    <xf numFmtId="0" fontId="5" fillId="3" borderId="24" xfId="0" applyFont="1" applyFill="1" applyBorder="1" applyAlignment="1">
      <alignment horizontal="center" vertical="center"/>
    </xf>
    <xf numFmtId="0" fontId="2" fillId="0" borderId="48" xfId="0" applyFont="1" applyBorder="1" applyAlignment="1">
      <alignment vertical="center"/>
    </xf>
    <xf numFmtId="0" fontId="9" fillId="0" borderId="67" xfId="0" applyFont="1" applyBorder="1" applyAlignment="1">
      <alignment horizontal="center" vertical="center" wrapText="1"/>
    </xf>
    <xf numFmtId="0" fontId="9" fillId="0" borderId="0" xfId="0" applyFont="1" applyAlignment="1">
      <alignment horizontal="center" vertical="center" wrapText="1"/>
    </xf>
    <xf numFmtId="0" fontId="9" fillId="0" borderId="52" xfId="0" applyFont="1" applyBorder="1" applyAlignment="1">
      <alignment horizontal="center" vertical="center" wrapText="1"/>
    </xf>
    <xf numFmtId="0" fontId="10" fillId="4" borderId="68" xfId="0" applyFont="1" applyFill="1" applyBorder="1" applyAlignment="1">
      <alignment horizontal="center" vertical="center"/>
    </xf>
    <xf numFmtId="0" fontId="26" fillId="11" borderId="48" xfId="0" applyFont="1" applyFill="1" applyBorder="1" applyAlignment="1">
      <alignment horizontal="center" vertical="center"/>
    </xf>
    <xf numFmtId="0" fontId="5" fillId="11" borderId="48" xfId="0" applyFont="1" applyFill="1" applyBorder="1" applyAlignment="1">
      <alignment vertical="center"/>
    </xf>
    <xf numFmtId="0" fontId="12" fillId="0" borderId="1" xfId="0" applyFont="1" applyBorder="1" applyAlignment="1">
      <alignment horizontal="center" vertical="center" wrapText="1"/>
    </xf>
    <xf numFmtId="166" fontId="5" fillId="2" borderId="2"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0" fontId="29" fillId="0" borderId="0" xfId="1" applyFont="1" applyBorder="1" applyAlignment="1">
      <alignment vertical="center" wrapText="1"/>
    </xf>
    <xf numFmtId="0" fontId="29" fillId="2" borderId="21" xfId="1" applyFont="1" applyFill="1" applyBorder="1" applyAlignment="1">
      <alignment horizontal="left" vertical="center" wrapText="1"/>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3" fillId="3" borderId="21" xfId="0" applyFont="1" applyFill="1" applyBorder="1" applyAlignment="1">
      <alignment horizontal="center" vertical="center"/>
    </xf>
    <xf numFmtId="0" fontId="3" fillId="3" borderId="6"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vertical="center" wrapText="1"/>
    </xf>
    <xf numFmtId="0" fontId="2" fillId="0" borderId="1" xfId="0" applyFont="1" applyBorder="1" applyAlignment="1">
      <alignment horizontal="center" vertical="center"/>
    </xf>
    <xf numFmtId="0" fontId="28" fillId="3" borderId="21" xfId="0" applyFont="1" applyFill="1" applyBorder="1" applyAlignment="1">
      <alignment horizontal="center" vertical="center"/>
    </xf>
    <xf numFmtId="0" fontId="28" fillId="3" borderId="21" xfId="0" applyFont="1" applyFill="1" applyBorder="1" applyAlignment="1">
      <alignment vertical="center"/>
    </xf>
    <xf numFmtId="0" fontId="28" fillId="3" borderId="45" xfId="0" applyFont="1" applyFill="1" applyBorder="1" applyAlignment="1">
      <alignment vertical="center"/>
    </xf>
    <xf numFmtId="0" fontId="0" fillId="0" borderId="1" xfId="0" applyBorder="1" applyAlignment="1">
      <alignment vertical="center"/>
    </xf>
    <xf numFmtId="0" fontId="28" fillId="3" borderId="5" xfId="0" applyFont="1" applyFill="1" applyBorder="1" applyAlignment="1">
      <alignment horizontal="center" vertical="center"/>
    </xf>
    <xf numFmtId="0" fontId="0" fillId="3" borderId="5" xfId="0" applyFill="1" applyBorder="1" applyAlignment="1">
      <alignment vertical="center"/>
    </xf>
    <xf numFmtId="0" fontId="0" fillId="3" borderId="21" xfId="0" applyFill="1" applyBorder="1" applyAlignment="1">
      <alignment vertical="center"/>
    </xf>
    <xf numFmtId="0" fontId="0" fillId="3" borderId="45" xfId="0" applyFill="1" applyBorder="1" applyAlignment="1">
      <alignment vertical="center"/>
    </xf>
    <xf numFmtId="0" fontId="2" fillId="3" borderId="5" xfId="0" applyFont="1" applyFill="1" applyBorder="1" applyAlignment="1">
      <alignment horizontal="left" vertical="center" wrapText="1"/>
    </xf>
    <xf numFmtId="0" fontId="0" fillId="0" borderId="21" xfId="0" applyBorder="1" applyAlignment="1">
      <alignment horizontal="left" vertical="center" wrapText="1"/>
    </xf>
    <xf numFmtId="0" fontId="16" fillId="0" borderId="1" xfId="0" applyFont="1" applyBorder="1" applyAlignment="1">
      <alignment horizontal="center" vertical="center" wrapText="1"/>
    </xf>
    <xf numFmtId="0" fontId="0" fillId="0" borderId="1" xfId="0" applyBorder="1" applyAlignment="1">
      <alignment vertical="center" wrapText="1"/>
    </xf>
    <xf numFmtId="0" fontId="0" fillId="0" borderId="44" xfId="0" applyBorder="1" applyAlignment="1">
      <alignment vertical="center" wrapText="1"/>
    </xf>
    <xf numFmtId="0" fontId="13" fillId="3" borderId="5" xfId="1" applyFill="1" applyBorder="1" applyAlignment="1">
      <alignment horizontal="left" vertical="center"/>
    </xf>
    <xf numFmtId="0" fontId="2" fillId="3" borderId="6" xfId="0" applyFont="1" applyFill="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4" borderId="4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44" xfId="0" applyFont="1" applyFill="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wrapText="1"/>
    </xf>
    <xf numFmtId="166" fontId="5" fillId="2" borderId="1" xfId="0" applyNumberFormat="1" applyFont="1" applyFill="1" applyBorder="1" applyAlignment="1">
      <alignment horizontal="center" vertical="center"/>
    </xf>
    <xf numFmtId="166" fontId="5" fillId="2" borderId="44" xfId="0" applyNumberFormat="1" applyFont="1" applyFill="1" applyBorder="1" applyAlignment="1">
      <alignment horizontal="center" vertical="center"/>
    </xf>
    <xf numFmtId="49" fontId="2" fillId="0" borderId="3" xfId="0" applyNumberFormat="1" applyFont="1" applyBorder="1" applyAlignment="1">
      <alignment horizontal="center" vertical="center"/>
    </xf>
    <xf numFmtId="49" fontId="2" fillId="0" borderId="24" xfId="0" applyNumberFormat="1" applyFont="1" applyBorder="1" applyAlignment="1">
      <alignment horizontal="center" vertical="center"/>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2" fillId="3" borderId="6" xfId="0" applyFont="1" applyFill="1" applyBorder="1" applyAlignment="1">
      <alignment horizontal="left" vertical="center" wrapText="1"/>
    </xf>
    <xf numFmtId="3" fontId="2" fillId="3" borderId="5" xfId="0" applyNumberFormat="1" applyFont="1" applyFill="1" applyBorder="1" applyAlignment="1">
      <alignment horizontal="left" vertical="center"/>
    </xf>
    <xf numFmtId="0" fontId="10" fillId="4" borderId="37"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39" xfId="0" applyFont="1" applyFill="1" applyBorder="1" applyAlignment="1">
      <alignment horizontal="center" vertical="center"/>
    </xf>
    <xf numFmtId="0" fontId="23" fillId="4" borderId="69" xfId="0" applyFont="1" applyFill="1" applyBorder="1" applyAlignment="1">
      <alignment horizontal="center" vertical="center"/>
    </xf>
    <xf numFmtId="0" fontId="23" fillId="4" borderId="70" xfId="0" applyFont="1" applyFill="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10" fillId="4" borderId="4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44" xfId="0" applyFont="1" applyFill="1" applyBorder="1" applyAlignment="1">
      <alignment horizontal="center" vertical="center"/>
    </xf>
    <xf numFmtId="0" fontId="2" fillId="0" borderId="48" xfId="0" applyFont="1" applyBorder="1" applyAlignment="1">
      <alignment vertical="center"/>
    </xf>
    <xf numFmtId="0" fontId="2" fillId="0" borderId="4" xfId="0" applyFont="1" applyBorder="1" applyAlignment="1">
      <alignment vertical="center"/>
    </xf>
    <xf numFmtId="0" fontId="2" fillId="0" borderId="51" xfId="0" applyFont="1" applyBorder="1" applyAlignment="1">
      <alignment vertical="center"/>
    </xf>
    <xf numFmtId="0" fontId="2" fillId="3" borderId="32" xfId="0" applyFont="1" applyFill="1" applyBorder="1" applyAlignment="1">
      <alignment horizontal="left" vertical="center"/>
    </xf>
    <xf numFmtId="0" fontId="2" fillId="3" borderId="33" xfId="0" applyFont="1" applyFill="1" applyBorder="1" applyAlignment="1">
      <alignment horizontal="left" vertical="center"/>
    </xf>
    <xf numFmtId="0" fontId="2" fillId="3" borderId="47" xfId="0" applyFont="1" applyFill="1" applyBorder="1" applyAlignment="1">
      <alignment horizontal="left" vertical="center"/>
    </xf>
    <xf numFmtId="0" fontId="2" fillId="0" borderId="36" xfId="0" applyFont="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vertical="center"/>
    </xf>
    <xf numFmtId="0" fontId="0" fillId="0" borderId="51" xfId="0" applyBorder="1" applyAlignment="1">
      <alignment vertical="center"/>
    </xf>
    <xf numFmtId="0" fontId="0" fillId="0" borderId="44" xfId="0" applyBorder="1" applyAlignment="1">
      <alignment vertical="center"/>
    </xf>
    <xf numFmtId="0" fontId="2" fillId="0" borderId="1" xfId="0" applyFont="1" applyBorder="1" applyAlignment="1">
      <alignment horizontal="left" vertical="center" wrapText="1"/>
    </xf>
    <xf numFmtId="0" fontId="2" fillId="3" borderId="5" xfId="0" applyFont="1" applyFill="1" applyBorder="1" applyAlignment="1">
      <alignment horizontal="left" vertical="center"/>
    </xf>
    <xf numFmtId="167" fontId="10" fillId="9" borderId="52" xfId="0" applyNumberFormat="1" applyFont="1" applyFill="1" applyBorder="1" applyAlignment="1">
      <alignment horizontal="center" vertical="center"/>
    </xf>
    <xf numFmtId="0" fontId="10" fillId="8" borderId="37" xfId="0" applyFont="1" applyFill="1" applyBorder="1" applyAlignment="1">
      <alignment horizontal="center" vertical="center" wrapText="1"/>
    </xf>
    <xf numFmtId="0" fontId="10" fillId="8" borderId="38" xfId="0" applyFont="1" applyFill="1"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17" fillId="2" borderId="61"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22" fillId="10" borderId="0" xfId="0" applyFont="1" applyFill="1" applyAlignment="1">
      <alignment horizontal="center" vertical="center"/>
    </xf>
    <xf numFmtId="166" fontId="5" fillId="2" borderId="65" xfId="0" applyNumberFormat="1" applyFont="1" applyFill="1" applyBorder="1" applyAlignment="1">
      <alignment horizontal="center" vertical="center"/>
    </xf>
    <xf numFmtId="166" fontId="12" fillId="0" borderId="66" xfId="0" applyNumberFormat="1" applyFont="1" applyBorder="1" applyAlignment="1">
      <alignment horizontal="center" vertical="center"/>
    </xf>
    <xf numFmtId="166" fontId="12" fillId="0" borderId="72" xfId="0" applyNumberFormat="1" applyFont="1" applyBorder="1" applyAlignment="1">
      <alignment horizontal="center" vertical="center"/>
    </xf>
    <xf numFmtId="166" fontId="5" fillId="2" borderId="56" xfId="0" applyNumberFormat="1" applyFont="1" applyFill="1" applyBorder="1" applyAlignment="1">
      <alignment horizontal="center" vertical="center"/>
    </xf>
    <xf numFmtId="166" fontId="12" fillId="0" borderId="56" xfId="0" applyNumberFormat="1" applyFont="1" applyBorder="1" applyAlignment="1">
      <alignment horizontal="center" vertical="center"/>
    </xf>
    <xf numFmtId="166" fontId="12" fillId="0" borderId="57" xfId="0" applyNumberFormat="1" applyFont="1" applyBorder="1" applyAlignment="1">
      <alignment horizontal="center" vertical="center"/>
    </xf>
    <xf numFmtId="0" fontId="5" fillId="2" borderId="5"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6" xfId="0" applyFont="1" applyFill="1" applyBorder="1" applyAlignment="1">
      <alignment horizontal="left" vertical="center" wrapText="1"/>
    </xf>
    <xf numFmtId="166" fontId="20" fillId="10" borderId="5" xfId="0" applyNumberFormat="1" applyFont="1" applyFill="1" applyBorder="1" applyAlignment="1">
      <alignment horizontal="center" vertical="center"/>
    </xf>
    <xf numFmtId="166" fontId="21" fillId="10" borderId="21" xfId="0" applyNumberFormat="1" applyFont="1" applyFill="1" applyBorder="1" applyAlignment="1">
      <alignment horizontal="center" vertical="center"/>
    </xf>
    <xf numFmtId="166" fontId="21" fillId="10" borderId="45" xfId="0" applyNumberFormat="1" applyFont="1" applyFill="1" applyBorder="1" applyAlignment="1">
      <alignment horizontal="center" vertical="center"/>
    </xf>
    <xf numFmtId="0" fontId="14" fillId="6" borderId="5"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6" xfId="0" applyFont="1" applyFill="1" applyBorder="1" applyAlignment="1">
      <alignment horizontal="center" vertical="center"/>
    </xf>
    <xf numFmtId="0" fontId="18"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8" fillId="2" borderId="5" xfId="0" applyFont="1" applyFill="1" applyBorder="1" applyAlignment="1">
      <alignment horizontal="left"/>
    </xf>
    <xf numFmtId="0" fontId="18" fillId="2" borderId="21" xfId="0" applyFont="1" applyFill="1" applyBorder="1" applyAlignment="1">
      <alignment horizontal="left"/>
    </xf>
    <xf numFmtId="0" fontId="18" fillId="2" borderId="6" xfId="0" applyFont="1" applyFill="1" applyBorder="1" applyAlignment="1">
      <alignment horizontal="left"/>
    </xf>
    <xf numFmtId="2" fontId="20" fillId="10" borderId="53" xfId="0" applyNumberFormat="1" applyFont="1" applyFill="1" applyBorder="1" applyAlignment="1">
      <alignment horizontal="center" vertical="center"/>
    </xf>
    <xf numFmtId="2" fontId="21" fillId="10" borderId="54" xfId="0" applyNumberFormat="1" applyFont="1" applyFill="1" applyBorder="1" applyAlignment="1">
      <alignment horizontal="center" vertical="center"/>
    </xf>
    <xf numFmtId="2" fontId="21" fillId="10" borderId="55" xfId="0" applyNumberFormat="1" applyFont="1" applyFill="1" applyBorder="1" applyAlignment="1">
      <alignment horizontal="center" vertical="center"/>
    </xf>
    <xf numFmtId="2" fontId="5" fillId="2" borderId="67" xfId="0" applyNumberFormat="1" applyFont="1" applyFill="1" applyBorder="1" applyAlignment="1">
      <alignment horizontal="center" vertical="center"/>
    </xf>
    <xf numFmtId="2" fontId="12" fillId="2" borderId="67" xfId="0" applyNumberFormat="1" applyFont="1" applyFill="1" applyBorder="1" applyAlignment="1">
      <alignment horizontal="center" vertical="center"/>
    </xf>
    <xf numFmtId="0" fontId="10" fillId="7" borderId="5"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6" xfId="0" applyFont="1" applyFill="1" applyBorder="1" applyAlignment="1">
      <alignment horizontal="center" vertical="center"/>
    </xf>
    <xf numFmtId="0" fontId="15" fillId="10" borderId="5" xfId="0" applyFont="1" applyFill="1" applyBorder="1" applyAlignment="1">
      <alignment vertical="center" wrapText="1"/>
    </xf>
    <xf numFmtId="0" fontId="15" fillId="10" borderId="21" xfId="0" applyFont="1" applyFill="1" applyBorder="1" applyAlignment="1">
      <alignment vertical="center"/>
    </xf>
    <xf numFmtId="0" fontId="15" fillId="10" borderId="6" xfId="0" applyFont="1" applyFill="1" applyBorder="1" applyAlignment="1">
      <alignment vertical="center"/>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9" fillId="0" borderId="67" xfId="0" applyFont="1" applyBorder="1" applyAlignment="1">
      <alignment horizontal="center" vertical="center" wrapText="1"/>
    </xf>
    <xf numFmtId="0" fontId="9" fillId="0" borderId="0" xfId="0" applyFont="1" applyAlignment="1">
      <alignment horizontal="center" vertical="center" wrapText="1"/>
    </xf>
    <xf numFmtId="0" fontId="9" fillId="0" borderId="52" xfId="0" applyFont="1" applyBorder="1" applyAlignment="1">
      <alignment horizontal="center" vertical="center" wrapText="1"/>
    </xf>
    <xf numFmtId="166" fontId="5" fillId="2" borderId="59" xfId="0" applyNumberFormat="1" applyFont="1" applyFill="1" applyBorder="1" applyAlignment="1">
      <alignment horizontal="center" vertical="center"/>
    </xf>
    <xf numFmtId="166" fontId="12" fillId="0" borderId="60" xfId="0" applyNumberFormat="1" applyFont="1" applyBorder="1" applyAlignment="1">
      <alignment horizontal="center" vertical="center"/>
    </xf>
    <xf numFmtId="166" fontId="12" fillId="0" borderId="71" xfId="0" applyNumberFormat="1" applyFont="1" applyBorder="1" applyAlignment="1">
      <alignment horizontal="center" vertical="center"/>
    </xf>
    <xf numFmtId="0" fontId="5" fillId="12" borderId="2" xfId="0" applyFont="1" applyFill="1" applyBorder="1" applyAlignment="1">
      <alignment horizontal="center" vertical="center"/>
    </xf>
  </cellXfs>
  <cellStyles count="8">
    <cellStyle name="Hyperlink" xfId="1" builtinId="8"/>
    <cellStyle name="Normal" xfId="0" builtinId="0"/>
    <cellStyle name="Normal 321" xfId="2" xr:uid="{00000000-0005-0000-0000-000000000000}"/>
    <cellStyle name="常规 2" xfId="3" xr:uid="{00000000-0005-0000-0000-000002000000}"/>
    <cellStyle name="常规 2 2" xfId="4" xr:uid="{00000000-0005-0000-0000-000003000000}"/>
    <cellStyle name="常规 2 3" xfId="5" xr:uid="{00000000-0005-0000-0000-000004000000}"/>
    <cellStyle name="常规 3" xfId="6" xr:uid="{00000000-0005-0000-0000-000005000000}"/>
    <cellStyle name="常规 4" xfId="7" xr:uid="{00000000-0005-0000-0000-000006000000}"/>
  </cellStyles>
  <dxfs count="0"/>
  <tableStyles count="0" defaultTableStyle="TableStyleMedium2" defaultPivotStyle="PivotStyleLight16"/>
  <colors>
    <mruColors>
      <color rgb="FF551CE2"/>
      <color rgb="FF0778BD"/>
      <color rgb="FF9A279D"/>
      <color rgb="FF704282"/>
      <color rgb="FF6579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202</xdr:row>
      <xdr:rowOff>76200</xdr:rowOff>
    </xdr:from>
    <xdr:to>
      <xdr:col>5</xdr:col>
      <xdr:colOff>466725</xdr:colOff>
      <xdr:row>245</xdr:row>
      <xdr:rowOff>133350</xdr:rowOff>
    </xdr:to>
    <xdr:pic>
      <xdr:nvPicPr>
        <xdr:cNvPr id="4542" name="图片 5" descr="zoneindex2.jpg">
          <a:extLst>
            <a:ext uri="{FF2B5EF4-FFF2-40B4-BE49-F238E27FC236}">
              <a16:creationId xmlns:a16="http://schemas.microsoft.com/office/drawing/2014/main" id="{00000000-0008-0000-0000-0000BE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71325"/>
          <a:ext cx="6143625" cy="824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157</xdr:row>
      <xdr:rowOff>161925</xdr:rowOff>
    </xdr:from>
    <xdr:to>
      <xdr:col>5</xdr:col>
      <xdr:colOff>495300</xdr:colOff>
      <xdr:row>194</xdr:row>
      <xdr:rowOff>133350</xdr:rowOff>
    </xdr:to>
    <xdr:pic>
      <xdr:nvPicPr>
        <xdr:cNvPr id="4543" name="图片 7" descr="zoneindex.jpg">
          <a:extLst>
            <a:ext uri="{FF2B5EF4-FFF2-40B4-BE49-F238E27FC236}">
              <a16:creationId xmlns:a16="http://schemas.microsoft.com/office/drawing/2014/main" id="{00000000-0008-0000-0000-0000BF1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441525"/>
          <a:ext cx="6172200" cy="836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695324</xdr:colOff>
      <xdr:row>0</xdr:row>
      <xdr:rowOff>28575</xdr:rowOff>
    </xdr:from>
    <xdr:to>
      <xdr:col>6</xdr:col>
      <xdr:colOff>666749</xdr:colOff>
      <xdr:row>1</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71649" y="28575"/>
          <a:ext cx="3705225" cy="885825"/>
        </a:xfrm>
        <a:prstGeom prst="rect">
          <a:avLst/>
        </a:prstGeom>
        <a:solidFill>
          <a:schemeClr val="accent3">
            <a:lumMod val="20000"/>
            <a:lumOff val="80000"/>
            <a:alpha val="69000"/>
          </a:schemeClr>
        </a:solidFill>
        <a:ln w="6350"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200" b="1"/>
            <a:t>ID</a:t>
          </a:r>
          <a:r>
            <a:rPr lang="en-US" altLang="zh-CN" sz="1200" b="1" baseline="0"/>
            <a:t> Innnovations                                </a:t>
          </a:r>
          <a:r>
            <a:rPr lang="en-US" altLang="zh-CN" sz="1000" b="1" baseline="0"/>
            <a:t>ABN:14 084 469 901</a:t>
          </a:r>
        </a:p>
        <a:p>
          <a:r>
            <a:rPr lang="en-US" altLang="zh-CN" sz="1000" baseline="0"/>
            <a:t>21 Sedges Grove, Canning Vale, WA6155, Australia</a:t>
          </a:r>
        </a:p>
        <a:p>
          <a:r>
            <a:rPr lang="en-US" altLang="zh-CN" sz="1000" baseline="0"/>
            <a:t>TEL: +61 8 94554615               FAX: +61 649553615</a:t>
          </a:r>
        </a:p>
        <a:p>
          <a:r>
            <a:rPr lang="en-US" altLang="zh-CN" sz="1000" baseline="0"/>
            <a:t>www.id-Innovations.com       help@id-innovations.com        </a:t>
          </a:r>
          <a:endParaRPr lang="zh-CN" altLang="en-US" sz="1000"/>
        </a:p>
      </xdr:txBody>
    </xdr:sp>
    <xdr:clientData/>
  </xdr:twoCellAnchor>
  <xdr:twoCellAnchor editAs="oneCell">
    <xdr:from>
      <xdr:col>7</xdr:col>
      <xdr:colOff>504825</xdr:colOff>
      <xdr:row>0</xdr:row>
      <xdr:rowOff>0</xdr:rowOff>
    </xdr:from>
    <xdr:to>
      <xdr:col>8</xdr:col>
      <xdr:colOff>771525</xdr:colOff>
      <xdr:row>1</xdr:row>
      <xdr:rowOff>38100</xdr:rowOff>
    </xdr:to>
    <xdr:pic>
      <xdr:nvPicPr>
        <xdr:cNvPr id="4545" name="Picture 4" descr="corrected by larry red">
          <a:extLst>
            <a:ext uri="{FF2B5EF4-FFF2-40B4-BE49-F238E27FC236}">
              <a16:creationId xmlns:a16="http://schemas.microsoft.com/office/drawing/2014/main" id="{00000000-0008-0000-0000-0000C11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9875" y="0"/>
          <a:ext cx="981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1"/>
  <sheetViews>
    <sheetView tabSelected="1" topLeftCell="A37" zoomScaleNormal="100" workbookViewId="0">
      <selection activeCell="M43" sqref="M43"/>
    </sheetView>
  </sheetViews>
  <sheetFormatPr defaultRowHeight="15"/>
  <cols>
    <col min="1" max="1" width="14.125" style="6" customWidth="1"/>
    <col min="2" max="2" width="24" style="6" customWidth="1"/>
    <col min="3" max="3" width="16.25" style="6" customWidth="1"/>
    <col min="4" max="4" width="9.875" style="6" customWidth="1"/>
    <col min="5" max="5" width="10.25" style="6" customWidth="1"/>
    <col min="6" max="6" width="10.125" style="6" customWidth="1"/>
    <col min="7" max="7" width="10.25" style="6" customWidth="1"/>
    <col min="8" max="8" width="9.375" style="6" customWidth="1"/>
    <col min="9" max="9" width="14.125" style="6" customWidth="1"/>
    <col min="10" max="258" width="11" style="1" customWidth="1"/>
    <col min="259" max="16384" width="9" style="1"/>
  </cols>
  <sheetData>
    <row r="1" spans="1:9" ht="72" customHeight="1">
      <c r="A1" s="119" t="s">
        <v>89</v>
      </c>
      <c r="B1" s="120"/>
      <c r="C1" s="120"/>
      <c r="D1" s="120"/>
      <c r="E1" s="120"/>
      <c r="F1" s="120"/>
      <c r="G1" s="120"/>
      <c r="H1" s="120"/>
      <c r="I1" s="121"/>
    </row>
    <row r="2" spans="1:9" ht="21" customHeight="1">
      <c r="A2" s="131" t="s">
        <v>36</v>
      </c>
      <c r="B2" s="132"/>
      <c r="C2" s="132"/>
      <c r="D2" s="132"/>
      <c r="E2" s="132"/>
      <c r="F2" s="132"/>
      <c r="G2" s="132"/>
      <c r="H2" s="132"/>
      <c r="I2" s="133"/>
    </row>
    <row r="3" spans="1:9" ht="24.75" customHeight="1">
      <c r="A3" s="38" t="s">
        <v>37</v>
      </c>
      <c r="B3" s="134"/>
      <c r="C3" s="135"/>
      <c r="D3" s="75" t="s" ph="1">
        <v>77</v>
      </c>
      <c r="E3" s="76"/>
      <c r="F3" s="77"/>
      <c r="G3" s="78"/>
      <c r="H3" s="2" t="s">
        <v>61</v>
      </c>
      <c r="I3" s="39"/>
    </row>
    <row r="4" spans="1:9" ht="24.75" customHeight="1">
      <c r="A4" s="40" t="s">
        <v>2</v>
      </c>
      <c r="B4" s="92"/>
      <c r="C4" s="122"/>
      <c r="D4" s="79" t="s">
        <v>91</v>
      </c>
      <c r="E4" s="80"/>
      <c r="F4" s="81"/>
      <c r="G4" s="82"/>
      <c r="H4" s="5" t="s">
        <v>3</v>
      </c>
      <c r="I4" s="41"/>
    </row>
    <row r="5" spans="1:9" ht="24.75" customHeight="1">
      <c r="A5" s="38" t="s">
        <v>4</v>
      </c>
      <c r="B5" s="154"/>
      <c r="C5" s="98"/>
      <c r="D5" s="83" t="s">
        <v>57</v>
      </c>
      <c r="E5" s="76"/>
      <c r="F5" s="84"/>
      <c r="G5" s="85"/>
      <c r="H5" s="85"/>
      <c r="I5" s="86"/>
    </row>
    <row r="6" spans="1:9" ht="24.75" customHeight="1">
      <c r="A6" s="42" t="s">
        <v>60</v>
      </c>
      <c r="B6" s="123"/>
      <c r="C6" s="98"/>
      <c r="D6" s="83" t="s">
        <v>56</v>
      </c>
      <c r="E6" s="76"/>
      <c r="F6" s="88"/>
      <c r="G6" s="85"/>
      <c r="H6" s="85"/>
      <c r="I6" s="86"/>
    </row>
    <row r="7" spans="1:9" ht="24.75" customHeight="1">
      <c r="A7" s="38" t="s">
        <v>5</v>
      </c>
      <c r="B7" s="92"/>
      <c r="C7" s="93"/>
      <c r="D7" s="93"/>
      <c r="E7" s="93"/>
      <c r="F7" s="94" t="s">
        <v>40</v>
      </c>
      <c r="G7" s="95"/>
      <c r="H7" s="95"/>
      <c r="I7" s="96"/>
    </row>
    <row r="8" spans="1:9" ht="24.75" customHeight="1">
      <c r="A8" s="38" t="s">
        <v>0</v>
      </c>
      <c r="B8" s="97"/>
      <c r="C8" s="98"/>
      <c r="D8" s="83" t="s">
        <v>1</v>
      </c>
      <c r="E8" s="87"/>
      <c r="F8" s="89"/>
      <c r="G8" s="90"/>
      <c r="H8" s="90"/>
      <c r="I8" s="91"/>
    </row>
    <row r="9" spans="1:9" ht="24" customHeight="1" thickBot="1">
      <c r="A9" s="43" t="s">
        <v>51</v>
      </c>
      <c r="B9" s="141"/>
      <c r="C9" s="142"/>
      <c r="D9" s="142"/>
      <c r="E9" s="142"/>
      <c r="F9" s="142"/>
      <c r="G9" s="142"/>
      <c r="H9" s="142"/>
      <c r="I9" s="143"/>
    </row>
    <row r="10" spans="1:9" ht="20.100000000000001" customHeight="1" thickBot="1">
      <c r="A10" s="124" t="s">
        <v>130</v>
      </c>
      <c r="B10" s="125"/>
      <c r="C10" s="125"/>
      <c r="D10" s="125"/>
      <c r="E10" s="125"/>
      <c r="F10" s="126"/>
      <c r="G10" s="67" t="s">
        <v>129</v>
      </c>
      <c r="H10" s="127" t="s">
        <v>128</v>
      </c>
      <c r="I10" s="128"/>
    </row>
    <row r="11" spans="1:9" s="3" customFormat="1" ht="21.75" customHeight="1">
      <c r="A11" s="63" t="s">
        <v>41</v>
      </c>
      <c r="B11" s="129" t="s">
        <v>47</v>
      </c>
      <c r="C11" s="130"/>
      <c r="D11" s="144" t="s">
        <v>48</v>
      </c>
      <c r="E11" s="145"/>
      <c r="F11" s="149" t="s">
        <v>49</v>
      </c>
      <c r="G11" s="150"/>
      <c r="H11" s="150"/>
      <c r="I11" s="151"/>
    </row>
    <row r="12" spans="1:9" s="3" customFormat="1" ht="21.75" customHeight="1">
      <c r="A12" s="38" t="s">
        <v>44</v>
      </c>
      <c r="B12" s="99">
        <v>11985609</v>
      </c>
      <c r="C12" s="100"/>
      <c r="D12" s="146"/>
      <c r="E12" s="145"/>
      <c r="F12" s="87"/>
      <c r="G12" s="87"/>
      <c r="H12" s="87"/>
      <c r="I12" s="152"/>
    </row>
    <row r="13" spans="1:9" s="3" customFormat="1" ht="21.75" customHeight="1">
      <c r="A13" s="38" t="s">
        <v>45</v>
      </c>
      <c r="B13" s="99" t="s">
        <v>114</v>
      </c>
      <c r="C13" s="100"/>
      <c r="D13" s="146"/>
      <c r="E13" s="145"/>
      <c r="F13" s="87"/>
      <c r="G13" s="87"/>
      <c r="H13" s="87"/>
      <c r="I13" s="152"/>
    </row>
    <row r="14" spans="1:9" s="3" customFormat="1" ht="21.75" customHeight="1">
      <c r="A14" s="38" t="s">
        <v>42</v>
      </c>
      <c r="B14" s="101" t="s">
        <v>115</v>
      </c>
      <c r="C14" s="102"/>
      <c r="D14" s="146"/>
      <c r="E14" s="145"/>
      <c r="F14" s="153" t="s">
        <v>50</v>
      </c>
      <c r="G14" s="87"/>
      <c r="H14" s="87"/>
      <c r="I14" s="152"/>
    </row>
    <row r="15" spans="1:9" s="3" customFormat="1" ht="21.75" customHeight="1">
      <c r="A15" s="38" t="s">
        <v>46</v>
      </c>
      <c r="B15" s="99" t="s">
        <v>116</v>
      </c>
      <c r="C15" s="100"/>
      <c r="D15" s="146"/>
      <c r="E15" s="145"/>
      <c r="F15" s="87"/>
      <c r="G15" s="87"/>
      <c r="H15" s="87"/>
      <c r="I15" s="152"/>
    </row>
    <row r="16" spans="1:9" s="3" customFormat="1" ht="21.75" customHeight="1">
      <c r="A16" s="44" t="s">
        <v>43</v>
      </c>
      <c r="B16" s="111" t="s">
        <v>117</v>
      </c>
      <c r="C16" s="112"/>
      <c r="D16" s="147"/>
      <c r="E16" s="148"/>
      <c r="F16" s="87"/>
      <c r="G16" s="87"/>
      <c r="H16" s="87"/>
      <c r="I16" s="152"/>
    </row>
    <row r="17" spans="1:12" s="3" customFormat="1" ht="21.75" customHeight="1">
      <c r="A17" s="40" t="s">
        <v>52</v>
      </c>
      <c r="B17" s="106" t="s">
        <v>53</v>
      </c>
      <c r="C17" s="106"/>
      <c r="D17" s="106"/>
      <c r="E17" s="106"/>
      <c r="F17" s="107"/>
      <c r="G17" s="107"/>
      <c r="H17" s="107"/>
      <c r="I17" s="108"/>
    </row>
    <row r="18" spans="1:12" ht="20.100000000000001" customHeight="1">
      <c r="A18" s="138"/>
      <c r="B18" s="139"/>
      <c r="C18" s="139"/>
      <c r="D18" s="139"/>
      <c r="E18" s="139"/>
      <c r="F18" s="139"/>
      <c r="G18" s="139"/>
      <c r="H18" s="139"/>
      <c r="I18" s="140"/>
    </row>
    <row r="19" spans="1:12" ht="20.100000000000001" customHeight="1">
      <c r="A19" s="103" t="s">
        <v>62</v>
      </c>
      <c r="B19" s="104"/>
      <c r="C19" s="104"/>
      <c r="D19" s="104"/>
      <c r="E19" s="104"/>
      <c r="F19" s="104"/>
      <c r="G19" s="104"/>
      <c r="H19" s="104"/>
      <c r="I19" s="105"/>
    </row>
    <row r="20" spans="1:12" s="29" customFormat="1" ht="32.25" customHeight="1">
      <c r="A20" s="45" t="s">
        <v>38</v>
      </c>
      <c r="B20" s="27" t="s">
        <v>34</v>
      </c>
      <c r="C20" s="27" t="s">
        <v>58</v>
      </c>
      <c r="D20" s="70" t="s">
        <v>161</v>
      </c>
      <c r="E20" s="70" t="s">
        <v>162</v>
      </c>
      <c r="F20" s="28" t="s">
        <v>35</v>
      </c>
      <c r="G20" s="136" t="s">
        <v>59</v>
      </c>
      <c r="H20" s="136"/>
      <c r="I20" s="137"/>
    </row>
    <row r="21" spans="1:12" s="29" customFormat="1" ht="20.100000000000001" customHeight="1">
      <c r="A21" s="46">
        <v>1</v>
      </c>
      <c r="B21" s="26" t="s">
        <v>63</v>
      </c>
      <c r="C21" s="34">
        <v>24</v>
      </c>
      <c r="D21" s="72">
        <v>0</v>
      </c>
      <c r="E21" s="71">
        <f t="shared" ref="E21:E39" si="0">C21*(1-D21)</f>
        <v>24</v>
      </c>
      <c r="F21" s="30"/>
      <c r="G21" s="109">
        <f t="shared" ref="G21:G39" si="1">E21*F21</f>
        <v>0</v>
      </c>
      <c r="H21" s="109"/>
      <c r="I21" s="110"/>
    </row>
    <row r="22" spans="1:12" s="29" customFormat="1" ht="20.100000000000001" customHeight="1">
      <c r="A22" s="46">
        <v>2</v>
      </c>
      <c r="B22" s="26" t="s">
        <v>64</v>
      </c>
      <c r="C22" s="34">
        <v>25</v>
      </c>
      <c r="D22" s="72">
        <v>0</v>
      </c>
      <c r="E22" s="71">
        <f t="shared" si="0"/>
        <v>25</v>
      </c>
      <c r="F22" s="30"/>
      <c r="G22" s="109">
        <f t="shared" si="1"/>
        <v>0</v>
      </c>
      <c r="H22" s="109"/>
      <c r="I22" s="110"/>
    </row>
    <row r="23" spans="1:12" s="29" customFormat="1" ht="20.100000000000001" customHeight="1">
      <c r="A23" s="46">
        <v>3</v>
      </c>
      <c r="B23" s="26" t="s">
        <v>65</v>
      </c>
      <c r="C23" s="34">
        <v>26</v>
      </c>
      <c r="D23" s="72">
        <v>0</v>
      </c>
      <c r="E23" s="71">
        <f t="shared" si="0"/>
        <v>26</v>
      </c>
      <c r="F23" s="30"/>
      <c r="G23" s="109">
        <f t="shared" si="1"/>
        <v>0</v>
      </c>
      <c r="H23" s="109"/>
      <c r="I23" s="110"/>
    </row>
    <row r="24" spans="1:12" s="29" customFormat="1" ht="20.100000000000001" customHeight="1">
      <c r="A24" s="46">
        <v>4</v>
      </c>
      <c r="B24" s="26" t="s">
        <v>78</v>
      </c>
      <c r="C24" s="34">
        <v>26</v>
      </c>
      <c r="D24" s="72">
        <v>0</v>
      </c>
      <c r="E24" s="71">
        <f t="shared" si="0"/>
        <v>26</v>
      </c>
      <c r="F24" s="30"/>
      <c r="G24" s="109">
        <f t="shared" si="1"/>
        <v>0</v>
      </c>
      <c r="H24" s="109"/>
      <c r="I24" s="110"/>
    </row>
    <row r="25" spans="1:12" s="29" customFormat="1" ht="20.100000000000001" customHeight="1">
      <c r="A25" s="46">
        <v>5</v>
      </c>
      <c r="B25" s="26" t="s">
        <v>79</v>
      </c>
      <c r="C25" s="34">
        <v>27</v>
      </c>
      <c r="D25" s="72">
        <v>0</v>
      </c>
      <c r="E25" s="71">
        <f t="shared" si="0"/>
        <v>27</v>
      </c>
      <c r="F25" s="30"/>
      <c r="G25" s="109">
        <f t="shared" si="1"/>
        <v>0</v>
      </c>
      <c r="H25" s="109"/>
      <c r="I25" s="110"/>
    </row>
    <row r="26" spans="1:12" s="29" customFormat="1" ht="20.100000000000001" customHeight="1">
      <c r="A26" s="46">
        <v>6</v>
      </c>
      <c r="B26" s="26" t="s">
        <v>80</v>
      </c>
      <c r="C26" s="34">
        <v>28</v>
      </c>
      <c r="D26" s="72">
        <v>0</v>
      </c>
      <c r="E26" s="71">
        <f t="shared" si="0"/>
        <v>28</v>
      </c>
      <c r="F26" s="30"/>
      <c r="G26" s="109">
        <f t="shared" si="1"/>
        <v>0</v>
      </c>
      <c r="H26" s="109"/>
      <c r="I26" s="110"/>
    </row>
    <row r="27" spans="1:12" s="29" customFormat="1" ht="20.100000000000001" customHeight="1">
      <c r="A27" s="46">
        <v>7</v>
      </c>
      <c r="B27" s="26" t="s">
        <v>75</v>
      </c>
      <c r="C27" s="34">
        <v>27</v>
      </c>
      <c r="D27" s="72">
        <v>0</v>
      </c>
      <c r="E27" s="71">
        <f t="shared" si="0"/>
        <v>27</v>
      </c>
      <c r="F27" s="30"/>
      <c r="G27" s="109">
        <f t="shared" si="1"/>
        <v>0</v>
      </c>
      <c r="H27" s="109"/>
      <c r="I27" s="110"/>
    </row>
    <row r="28" spans="1:12" s="29" customFormat="1" ht="20.100000000000001" customHeight="1">
      <c r="A28" s="46">
        <v>8</v>
      </c>
      <c r="B28" s="26" t="s">
        <v>66</v>
      </c>
      <c r="C28" s="34">
        <v>28</v>
      </c>
      <c r="D28" s="72">
        <v>0</v>
      </c>
      <c r="E28" s="71">
        <f t="shared" si="0"/>
        <v>28</v>
      </c>
      <c r="F28" s="30"/>
      <c r="G28" s="109">
        <f t="shared" si="1"/>
        <v>0</v>
      </c>
      <c r="H28" s="109"/>
      <c r="I28" s="110"/>
    </row>
    <row r="29" spans="1:12" s="29" customFormat="1" ht="20.100000000000001" customHeight="1">
      <c r="A29" s="46">
        <v>9</v>
      </c>
      <c r="B29" s="26" t="s">
        <v>76</v>
      </c>
      <c r="C29" s="34">
        <v>29</v>
      </c>
      <c r="D29" s="72">
        <v>0</v>
      </c>
      <c r="E29" s="71">
        <f t="shared" si="0"/>
        <v>29</v>
      </c>
      <c r="F29" s="30"/>
      <c r="G29" s="109">
        <f t="shared" si="1"/>
        <v>0</v>
      </c>
      <c r="H29" s="109"/>
      <c r="I29" s="110"/>
      <c r="L29" s="60"/>
    </row>
    <row r="30" spans="1:12" s="29" customFormat="1" ht="20.100000000000001" customHeight="1">
      <c r="A30" s="46">
        <v>10</v>
      </c>
      <c r="B30" s="26" t="s">
        <v>82</v>
      </c>
      <c r="C30" s="34">
        <v>29</v>
      </c>
      <c r="D30" s="72">
        <v>0</v>
      </c>
      <c r="E30" s="71">
        <f t="shared" si="0"/>
        <v>29</v>
      </c>
      <c r="F30" s="30"/>
      <c r="G30" s="109">
        <f t="shared" si="1"/>
        <v>0</v>
      </c>
      <c r="H30" s="109"/>
      <c r="I30" s="110"/>
    </row>
    <row r="31" spans="1:12" s="29" customFormat="1" ht="20.100000000000001" customHeight="1">
      <c r="A31" s="46">
        <v>11</v>
      </c>
      <c r="B31" s="26" t="s">
        <v>83</v>
      </c>
      <c r="C31" s="34">
        <v>30</v>
      </c>
      <c r="D31" s="72">
        <v>0</v>
      </c>
      <c r="E31" s="71">
        <f t="shared" si="0"/>
        <v>30</v>
      </c>
      <c r="F31" s="30"/>
      <c r="G31" s="109">
        <f t="shared" si="1"/>
        <v>0</v>
      </c>
      <c r="H31" s="109"/>
      <c r="I31" s="110"/>
    </row>
    <row r="32" spans="1:12" s="29" customFormat="1" ht="20.100000000000001" customHeight="1">
      <c r="A32" s="46">
        <v>12</v>
      </c>
      <c r="B32" s="26" t="s">
        <v>84</v>
      </c>
      <c r="C32" s="34">
        <v>32</v>
      </c>
      <c r="D32" s="72">
        <v>0</v>
      </c>
      <c r="E32" s="71">
        <f t="shared" si="0"/>
        <v>32</v>
      </c>
      <c r="F32" s="30"/>
      <c r="G32" s="109">
        <f t="shared" si="1"/>
        <v>0</v>
      </c>
      <c r="H32" s="109"/>
      <c r="I32" s="110"/>
    </row>
    <row r="33" spans="1:13" s="29" customFormat="1" ht="20.100000000000001" customHeight="1">
      <c r="A33" s="46">
        <v>13</v>
      </c>
      <c r="B33" s="26" t="s">
        <v>67</v>
      </c>
      <c r="C33" s="34">
        <v>27</v>
      </c>
      <c r="D33" s="72">
        <v>0</v>
      </c>
      <c r="E33" s="71">
        <f t="shared" si="0"/>
        <v>27</v>
      </c>
      <c r="F33" s="30"/>
      <c r="G33" s="109">
        <f t="shared" si="1"/>
        <v>0</v>
      </c>
      <c r="H33" s="109"/>
      <c r="I33" s="110"/>
    </row>
    <row r="34" spans="1:13" s="29" customFormat="1" ht="20.100000000000001" customHeight="1">
      <c r="A34" s="46">
        <v>14</v>
      </c>
      <c r="B34" s="26" t="s">
        <v>68</v>
      </c>
      <c r="C34" s="34">
        <v>28</v>
      </c>
      <c r="D34" s="72">
        <v>0</v>
      </c>
      <c r="E34" s="71">
        <f t="shared" si="0"/>
        <v>28</v>
      </c>
      <c r="F34" s="30"/>
      <c r="G34" s="109">
        <f t="shared" si="1"/>
        <v>0</v>
      </c>
      <c r="H34" s="109"/>
      <c r="I34" s="110"/>
      <c r="L34" s="35"/>
    </row>
    <row r="35" spans="1:13" s="29" customFormat="1" ht="48" customHeight="1">
      <c r="A35" s="46">
        <v>15</v>
      </c>
      <c r="B35" s="59" t="s">
        <v>174</v>
      </c>
      <c r="C35" s="34">
        <v>28</v>
      </c>
      <c r="D35" s="72">
        <v>0</v>
      </c>
      <c r="E35" s="71">
        <f t="shared" si="0"/>
        <v>28</v>
      </c>
      <c r="F35" s="30"/>
      <c r="G35" s="109">
        <f t="shared" si="1"/>
        <v>0</v>
      </c>
      <c r="H35" s="109"/>
      <c r="I35" s="110"/>
      <c r="L35" s="35"/>
    </row>
    <row r="36" spans="1:13" s="29" customFormat="1" ht="20.25" customHeight="1">
      <c r="A36" s="46">
        <v>16</v>
      </c>
      <c r="B36" s="26" t="s">
        <v>69</v>
      </c>
      <c r="C36" s="34">
        <v>29</v>
      </c>
      <c r="D36" s="72">
        <v>0</v>
      </c>
      <c r="E36" s="71">
        <f t="shared" si="0"/>
        <v>29</v>
      </c>
      <c r="F36" s="30"/>
      <c r="G36" s="109">
        <f t="shared" si="1"/>
        <v>0</v>
      </c>
      <c r="H36" s="109"/>
      <c r="I36" s="110"/>
    </row>
    <row r="37" spans="1:13" s="29" customFormat="1" ht="20.100000000000001" customHeight="1">
      <c r="A37" s="46">
        <v>17</v>
      </c>
      <c r="B37" s="26" t="s">
        <v>70</v>
      </c>
      <c r="C37" s="34">
        <v>25</v>
      </c>
      <c r="D37" s="72">
        <v>0</v>
      </c>
      <c r="E37" s="71">
        <f t="shared" si="0"/>
        <v>25</v>
      </c>
      <c r="F37" s="30"/>
      <c r="G37" s="109">
        <f t="shared" si="1"/>
        <v>0</v>
      </c>
      <c r="H37" s="109"/>
      <c r="I37" s="110"/>
    </row>
    <row r="38" spans="1:13" s="29" customFormat="1" ht="20.100000000000001" customHeight="1">
      <c r="A38" s="46">
        <v>18</v>
      </c>
      <c r="B38" s="26" t="s">
        <v>71</v>
      </c>
      <c r="C38" s="34">
        <v>26</v>
      </c>
      <c r="D38" s="72">
        <v>0</v>
      </c>
      <c r="E38" s="71">
        <f t="shared" si="0"/>
        <v>26</v>
      </c>
      <c r="F38" s="30"/>
      <c r="G38" s="109">
        <f t="shared" si="1"/>
        <v>0</v>
      </c>
      <c r="H38" s="109"/>
      <c r="I38" s="110"/>
    </row>
    <row r="39" spans="1:13" s="29" customFormat="1" ht="20.100000000000001" customHeight="1">
      <c r="A39" s="46">
        <v>19</v>
      </c>
      <c r="B39" s="26" t="s">
        <v>72</v>
      </c>
      <c r="C39" s="34">
        <v>27</v>
      </c>
      <c r="D39" s="72">
        <v>0</v>
      </c>
      <c r="E39" s="71">
        <f t="shared" si="0"/>
        <v>27</v>
      </c>
      <c r="F39" s="30"/>
      <c r="G39" s="109">
        <f t="shared" si="1"/>
        <v>0</v>
      </c>
      <c r="H39" s="109"/>
      <c r="I39" s="110"/>
    </row>
    <row r="40" spans="1:13" s="29" customFormat="1" ht="72" customHeight="1">
      <c r="A40" s="46">
        <v>20</v>
      </c>
      <c r="B40" s="4" t="s">
        <v>179</v>
      </c>
      <c r="C40" s="33">
        <v>200</v>
      </c>
      <c r="D40" s="72">
        <v>0</v>
      </c>
      <c r="E40" s="71">
        <f>C40*(1-D40)</f>
        <v>200</v>
      </c>
      <c r="F40" s="31"/>
      <c r="G40" s="109">
        <f>E40*F40</f>
        <v>0</v>
      </c>
      <c r="H40" s="109"/>
      <c r="I40" s="110"/>
      <c r="M40" s="61"/>
    </row>
    <row r="41" spans="1:13" s="29" customFormat="1" ht="68.25" customHeight="1">
      <c r="A41" s="46">
        <v>21</v>
      </c>
      <c r="B41" s="59" t="s">
        <v>178</v>
      </c>
      <c r="C41" s="33">
        <v>200</v>
      </c>
      <c r="D41" s="72">
        <v>0</v>
      </c>
      <c r="E41" s="71">
        <f t="shared" ref="E41:E108" si="2">C41*(1-D41)</f>
        <v>200</v>
      </c>
      <c r="F41" s="31"/>
      <c r="G41" s="109">
        <f t="shared" ref="G41:G44" si="3">E41*F41</f>
        <v>0</v>
      </c>
      <c r="H41" s="109"/>
      <c r="I41" s="110"/>
    </row>
    <row r="42" spans="1:13" s="29" customFormat="1" ht="46.5" customHeight="1">
      <c r="A42" s="68">
        <v>21.01</v>
      </c>
      <c r="B42" s="73" t="s">
        <v>153</v>
      </c>
      <c r="C42" s="33">
        <v>230</v>
      </c>
      <c r="D42" s="72">
        <v>0</v>
      </c>
      <c r="E42" s="71">
        <f t="shared" si="2"/>
        <v>230</v>
      </c>
      <c r="F42" s="208"/>
      <c r="G42" s="109"/>
      <c r="H42" s="109"/>
      <c r="I42" s="110"/>
    </row>
    <row r="43" spans="1:13" s="29" customFormat="1" ht="69.75" customHeight="1">
      <c r="A43" s="46">
        <v>22</v>
      </c>
      <c r="B43" s="4" t="s">
        <v>180</v>
      </c>
      <c r="C43" s="33">
        <v>200</v>
      </c>
      <c r="D43" s="72">
        <v>0</v>
      </c>
      <c r="E43" s="71">
        <f t="shared" si="2"/>
        <v>200</v>
      </c>
      <c r="F43" s="31"/>
      <c r="G43" s="109">
        <f t="shared" si="3"/>
        <v>0</v>
      </c>
      <c r="H43" s="109"/>
      <c r="I43" s="110"/>
    </row>
    <row r="44" spans="1:13" s="29" customFormat="1" ht="69.75" customHeight="1">
      <c r="A44" s="46">
        <v>23</v>
      </c>
      <c r="B44" s="4" t="s">
        <v>181</v>
      </c>
      <c r="C44" s="33">
        <v>200</v>
      </c>
      <c r="D44" s="72">
        <v>0</v>
      </c>
      <c r="E44" s="71">
        <f t="shared" si="2"/>
        <v>200</v>
      </c>
      <c r="F44" s="31"/>
      <c r="G44" s="109">
        <f t="shared" si="3"/>
        <v>0</v>
      </c>
      <c r="H44" s="109"/>
      <c r="I44" s="110"/>
    </row>
    <row r="45" spans="1:13" s="29" customFormat="1" ht="42" customHeight="1">
      <c r="A45" s="69"/>
      <c r="B45" s="74" t="s">
        <v>152</v>
      </c>
      <c r="C45" s="33">
        <v>230</v>
      </c>
      <c r="D45" s="72">
        <v>0</v>
      </c>
      <c r="E45" s="71">
        <f t="shared" si="2"/>
        <v>230</v>
      </c>
      <c r="F45" s="208"/>
      <c r="G45" s="109">
        <f t="shared" ref="G45" si="4">C45*F45</f>
        <v>0</v>
      </c>
      <c r="H45" s="109"/>
      <c r="I45" s="110"/>
    </row>
    <row r="46" spans="1:13" s="29" customFormat="1" ht="20.100000000000001" customHeight="1">
      <c r="A46" s="46">
        <v>24</v>
      </c>
      <c r="B46" s="25" t="s">
        <v>90</v>
      </c>
      <c r="C46" s="33">
        <v>198</v>
      </c>
      <c r="D46" s="72">
        <v>0</v>
      </c>
      <c r="E46" s="71">
        <f t="shared" si="2"/>
        <v>198</v>
      </c>
      <c r="F46" s="31"/>
      <c r="G46" s="109">
        <f>C46*F46</f>
        <v>0</v>
      </c>
      <c r="H46" s="109"/>
      <c r="I46" s="110"/>
    </row>
    <row r="47" spans="1:13" s="29" customFormat="1" ht="20.100000000000001" customHeight="1">
      <c r="A47" s="46">
        <v>25</v>
      </c>
      <c r="B47" s="25" t="s">
        <v>92</v>
      </c>
      <c r="C47" s="33">
        <v>120</v>
      </c>
      <c r="D47" s="72">
        <v>0</v>
      </c>
      <c r="E47" s="71">
        <f t="shared" si="2"/>
        <v>120</v>
      </c>
      <c r="F47" s="31"/>
      <c r="G47" s="109">
        <f>C47*F47</f>
        <v>0</v>
      </c>
      <c r="H47" s="109"/>
      <c r="I47" s="110"/>
    </row>
    <row r="48" spans="1:13" s="29" customFormat="1" ht="20.100000000000001" customHeight="1">
      <c r="A48" s="46">
        <v>26</v>
      </c>
      <c r="B48" s="25" t="s">
        <v>94</v>
      </c>
      <c r="C48" s="33">
        <v>38</v>
      </c>
      <c r="D48" s="72">
        <v>0</v>
      </c>
      <c r="E48" s="71">
        <f t="shared" si="2"/>
        <v>38</v>
      </c>
      <c r="F48" s="31"/>
      <c r="G48" s="109">
        <f t="shared" ref="G48:G108" si="5">C48*F48</f>
        <v>0</v>
      </c>
      <c r="H48" s="109"/>
      <c r="I48" s="110"/>
    </row>
    <row r="49" spans="1:9" s="29" customFormat="1" ht="20.100000000000001" customHeight="1">
      <c r="A49" s="46">
        <v>27</v>
      </c>
      <c r="B49" s="25" t="s">
        <v>81</v>
      </c>
      <c r="C49" s="33">
        <v>29</v>
      </c>
      <c r="D49" s="72">
        <v>0</v>
      </c>
      <c r="E49" s="71">
        <f t="shared" si="2"/>
        <v>29</v>
      </c>
      <c r="F49" s="31"/>
      <c r="G49" s="109">
        <f t="shared" si="5"/>
        <v>0</v>
      </c>
      <c r="H49" s="109"/>
      <c r="I49" s="110"/>
    </row>
    <row r="50" spans="1:9" s="29" customFormat="1" ht="20.100000000000001" customHeight="1">
      <c r="A50" s="46">
        <v>28</v>
      </c>
      <c r="B50" s="25" t="s">
        <v>104</v>
      </c>
      <c r="C50" s="33">
        <v>27</v>
      </c>
      <c r="D50" s="72">
        <v>0</v>
      </c>
      <c r="E50" s="71">
        <f t="shared" si="2"/>
        <v>27</v>
      </c>
      <c r="F50" s="31"/>
      <c r="G50" s="109">
        <f t="shared" si="5"/>
        <v>0</v>
      </c>
      <c r="H50" s="109"/>
      <c r="I50" s="110"/>
    </row>
    <row r="51" spans="1:9" s="29" customFormat="1" ht="20.100000000000001" customHeight="1">
      <c r="A51" s="46">
        <v>29</v>
      </c>
      <c r="B51" s="25" t="s">
        <v>150</v>
      </c>
      <c r="C51" s="33">
        <v>27</v>
      </c>
      <c r="D51" s="72">
        <v>0</v>
      </c>
      <c r="E51" s="71">
        <f t="shared" si="2"/>
        <v>27</v>
      </c>
      <c r="F51" s="31"/>
      <c r="G51" s="109">
        <f t="shared" si="5"/>
        <v>0</v>
      </c>
      <c r="H51" s="109"/>
      <c r="I51" s="110"/>
    </row>
    <row r="52" spans="1:9" s="29" customFormat="1" ht="20.100000000000001" customHeight="1">
      <c r="A52" s="46">
        <v>30</v>
      </c>
      <c r="B52" s="25" t="s">
        <v>103</v>
      </c>
      <c r="C52" s="33">
        <v>27</v>
      </c>
      <c r="D52" s="72">
        <v>0</v>
      </c>
      <c r="E52" s="71">
        <f t="shared" si="2"/>
        <v>27</v>
      </c>
      <c r="F52" s="31"/>
      <c r="G52" s="109">
        <f t="shared" si="5"/>
        <v>0</v>
      </c>
      <c r="H52" s="109"/>
      <c r="I52" s="110"/>
    </row>
    <row r="53" spans="1:9" s="29" customFormat="1" ht="20.100000000000001" customHeight="1">
      <c r="A53" s="46">
        <v>31</v>
      </c>
      <c r="B53" s="25" t="s">
        <v>176</v>
      </c>
      <c r="C53" s="33">
        <v>24</v>
      </c>
      <c r="D53" s="72">
        <v>0</v>
      </c>
      <c r="E53" s="71">
        <f t="shared" si="2"/>
        <v>24</v>
      </c>
      <c r="F53" s="31"/>
      <c r="G53" s="109">
        <f t="shared" ref="G53:G54" si="6">C53*F53</f>
        <v>0</v>
      </c>
      <c r="H53" s="109"/>
      <c r="I53" s="110"/>
    </row>
    <row r="54" spans="1:9" s="29" customFormat="1" ht="20.100000000000001" customHeight="1">
      <c r="A54" s="46">
        <v>32</v>
      </c>
      <c r="B54" s="25" t="s">
        <v>177</v>
      </c>
      <c r="C54" s="33">
        <v>22</v>
      </c>
      <c r="D54" s="72">
        <v>0</v>
      </c>
      <c r="E54" s="71">
        <f t="shared" si="2"/>
        <v>22</v>
      </c>
      <c r="F54" s="31"/>
      <c r="G54" s="109">
        <f t="shared" si="6"/>
        <v>0</v>
      </c>
      <c r="H54" s="109"/>
      <c r="I54" s="110"/>
    </row>
    <row r="55" spans="1:9" s="29" customFormat="1" ht="20.100000000000001" customHeight="1">
      <c r="A55" s="46">
        <v>33</v>
      </c>
      <c r="B55" s="26" t="s">
        <v>182</v>
      </c>
      <c r="C55" s="33">
        <v>2</v>
      </c>
      <c r="D55" s="72">
        <v>0</v>
      </c>
      <c r="E55" s="71">
        <f t="shared" si="2"/>
        <v>2</v>
      </c>
      <c r="F55" s="31"/>
      <c r="G55" s="109">
        <f t="shared" si="5"/>
        <v>0</v>
      </c>
      <c r="H55" s="109"/>
      <c r="I55" s="110"/>
    </row>
    <row r="56" spans="1:9" s="29" customFormat="1" ht="20.100000000000001" customHeight="1">
      <c r="A56" s="46">
        <v>34</v>
      </c>
      <c r="B56" s="25" t="s">
        <v>99</v>
      </c>
      <c r="C56" s="33">
        <v>7</v>
      </c>
      <c r="D56" s="72">
        <v>0</v>
      </c>
      <c r="E56" s="71">
        <f t="shared" si="2"/>
        <v>7</v>
      </c>
      <c r="F56" s="31"/>
      <c r="G56" s="109">
        <f t="shared" si="5"/>
        <v>0</v>
      </c>
      <c r="H56" s="109"/>
      <c r="I56" s="110"/>
    </row>
    <row r="57" spans="1:9" s="29" customFormat="1" ht="20.100000000000001" customHeight="1">
      <c r="A57" s="46">
        <v>35</v>
      </c>
      <c r="B57" s="25" t="s">
        <v>100</v>
      </c>
      <c r="C57" s="33">
        <v>7</v>
      </c>
      <c r="D57" s="72">
        <v>0</v>
      </c>
      <c r="E57" s="71">
        <f t="shared" si="2"/>
        <v>7</v>
      </c>
      <c r="F57" s="31"/>
      <c r="G57" s="109">
        <f t="shared" si="5"/>
        <v>0</v>
      </c>
      <c r="H57" s="109"/>
      <c r="I57" s="110"/>
    </row>
    <row r="58" spans="1:9" s="29" customFormat="1" ht="20.100000000000001" customHeight="1">
      <c r="A58" s="46">
        <v>36</v>
      </c>
      <c r="B58" s="25" t="s">
        <v>101</v>
      </c>
      <c r="C58" s="33">
        <v>10</v>
      </c>
      <c r="D58" s="72">
        <v>0</v>
      </c>
      <c r="E58" s="71">
        <f t="shared" si="2"/>
        <v>10</v>
      </c>
      <c r="F58" s="31"/>
      <c r="G58" s="109">
        <f t="shared" si="5"/>
        <v>0</v>
      </c>
      <c r="H58" s="109"/>
      <c r="I58" s="110"/>
    </row>
    <row r="59" spans="1:9" s="29" customFormat="1" ht="20.100000000000001" customHeight="1">
      <c r="A59" s="46">
        <v>37</v>
      </c>
      <c r="B59" s="25" t="s">
        <v>102</v>
      </c>
      <c r="C59" s="33">
        <v>10</v>
      </c>
      <c r="D59" s="72">
        <v>0</v>
      </c>
      <c r="E59" s="71">
        <f t="shared" si="2"/>
        <v>10</v>
      </c>
      <c r="F59" s="31"/>
      <c r="G59" s="109">
        <f t="shared" si="5"/>
        <v>0</v>
      </c>
      <c r="H59" s="109"/>
      <c r="I59" s="110"/>
    </row>
    <row r="60" spans="1:9" s="29" customFormat="1" ht="20.100000000000001" customHeight="1">
      <c r="A60" s="46">
        <v>38</v>
      </c>
      <c r="B60" s="4" t="s">
        <v>139</v>
      </c>
      <c r="C60" s="33">
        <v>45</v>
      </c>
      <c r="D60" s="72">
        <v>0</v>
      </c>
      <c r="E60" s="71">
        <f t="shared" si="2"/>
        <v>45</v>
      </c>
      <c r="F60" s="31"/>
      <c r="G60" s="109">
        <f t="shared" si="5"/>
        <v>0</v>
      </c>
      <c r="H60" s="109"/>
      <c r="I60" s="110"/>
    </row>
    <row r="61" spans="1:9" s="29" customFormat="1" ht="20.100000000000001" customHeight="1">
      <c r="A61" s="46">
        <v>39</v>
      </c>
      <c r="B61" s="4" t="s">
        <v>140</v>
      </c>
      <c r="C61" s="33">
        <v>45</v>
      </c>
      <c r="D61" s="72">
        <v>0</v>
      </c>
      <c r="E61" s="71">
        <f t="shared" si="2"/>
        <v>45</v>
      </c>
      <c r="F61" s="31"/>
      <c r="G61" s="109">
        <f t="shared" si="5"/>
        <v>0</v>
      </c>
      <c r="H61" s="109"/>
      <c r="I61" s="110"/>
    </row>
    <row r="62" spans="1:9" s="29" customFormat="1" ht="20.100000000000001" customHeight="1">
      <c r="A62" s="46">
        <v>40</v>
      </c>
      <c r="B62" s="4" t="s">
        <v>141</v>
      </c>
      <c r="C62" s="33">
        <v>45</v>
      </c>
      <c r="D62" s="72">
        <v>0</v>
      </c>
      <c r="E62" s="71">
        <f t="shared" si="2"/>
        <v>45</v>
      </c>
      <c r="F62" s="31"/>
      <c r="G62" s="109">
        <f t="shared" si="5"/>
        <v>0</v>
      </c>
      <c r="H62" s="109"/>
      <c r="I62" s="110"/>
    </row>
    <row r="63" spans="1:9" s="29" customFormat="1" ht="20.100000000000001" customHeight="1">
      <c r="A63" s="46">
        <v>41</v>
      </c>
      <c r="B63" s="4" t="s">
        <v>142</v>
      </c>
      <c r="C63" s="33">
        <v>45</v>
      </c>
      <c r="D63" s="72">
        <v>0</v>
      </c>
      <c r="E63" s="71">
        <f t="shared" si="2"/>
        <v>45</v>
      </c>
      <c r="F63" s="31"/>
      <c r="G63" s="109">
        <f t="shared" si="5"/>
        <v>0</v>
      </c>
      <c r="H63" s="109"/>
      <c r="I63" s="110"/>
    </row>
    <row r="64" spans="1:9" s="29" customFormat="1" ht="20.100000000000001" customHeight="1">
      <c r="A64" s="46">
        <v>42</v>
      </c>
      <c r="B64" s="4" t="s">
        <v>133</v>
      </c>
      <c r="C64" s="33">
        <v>45</v>
      </c>
      <c r="D64" s="72">
        <v>0</v>
      </c>
      <c r="E64" s="71">
        <f t="shared" si="2"/>
        <v>45</v>
      </c>
      <c r="F64" s="31"/>
      <c r="G64" s="109">
        <f t="shared" si="5"/>
        <v>0</v>
      </c>
      <c r="H64" s="109"/>
      <c r="I64" s="110"/>
    </row>
    <row r="65" spans="1:12" s="29" customFormat="1" ht="20.100000000000001" customHeight="1">
      <c r="A65" s="46">
        <v>43</v>
      </c>
      <c r="B65" s="4" t="s">
        <v>143</v>
      </c>
      <c r="C65" s="33">
        <v>45</v>
      </c>
      <c r="D65" s="72">
        <v>0</v>
      </c>
      <c r="E65" s="71">
        <f t="shared" si="2"/>
        <v>45</v>
      </c>
      <c r="F65" s="31"/>
      <c r="G65" s="109">
        <f t="shared" si="5"/>
        <v>0</v>
      </c>
      <c r="H65" s="109"/>
      <c r="I65" s="110"/>
    </row>
    <row r="66" spans="1:12" s="29" customFormat="1" ht="20.100000000000001" customHeight="1">
      <c r="A66" s="46">
        <v>44</v>
      </c>
      <c r="B66" s="4" t="s">
        <v>144</v>
      </c>
      <c r="C66" s="33">
        <v>45</v>
      </c>
      <c r="D66" s="72">
        <v>0</v>
      </c>
      <c r="E66" s="71">
        <f t="shared" si="2"/>
        <v>45</v>
      </c>
      <c r="F66" s="31"/>
      <c r="G66" s="109">
        <f t="shared" si="5"/>
        <v>0</v>
      </c>
      <c r="H66" s="109"/>
      <c r="I66" s="110"/>
    </row>
    <row r="67" spans="1:12" s="29" customFormat="1" ht="20.100000000000001" customHeight="1">
      <c r="A67" s="46">
        <v>45</v>
      </c>
      <c r="B67" s="4" t="s">
        <v>134</v>
      </c>
      <c r="C67" s="33">
        <v>45</v>
      </c>
      <c r="D67" s="72">
        <v>0</v>
      </c>
      <c r="E67" s="71">
        <f t="shared" si="2"/>
        <v>45</v>
      </c>
      <c r="F67" s="31"/>
      <c r="G67" s="109">
        <f t="shared" si="5"/>
        <v>0</v>
      </c>
      <c r="H67" s="109"/>
      <c r="I67" s="110"/>
    </row>
    <row r="68" spans="1:12" s="29" customFormat="1" ht="20.100000000000001" customHeight="1">
      <c r="A68" s="46">
        <v>46</v>
      </c>
      <c r="B68" s="4" t="s">
        <v>145</v>
      </c>
      <c r="C68" s="33">
        <v>45</v>
      </c>
      <c r="D68" s="72">
        <v>0</v>
      </c>
      <c r="E68" s="71">
        <f t="shared" si="2"/>
        <v>45</v>
      </c>
      <c r="F68" s="31"/>
      <c r="G68" s="109">
        <f t="shared" si="5"/>
        <v>0</v>
      </c>
      <c r="H68" s="109"/>
      <c r="I68" s="110"/>
    </row>
    <row r="69" spans="1:12" s="29" customFormat="1" ht="20.100000000000001" customHeight="1">
      <c r="A69" s="46">
        <v>47</v>
      </c>
      <c r="B69" s="4" t="s">
        <v>146</v>
      </c>
      <c r="C69" s="33">
        <v>45</v>
      </c>
      <c r="D69" s="72">
        <v>0</v>
      </c>
      <c r="E69" s="71">
        <f t="shared" si="2"/>
        <v>45</v>
      </c>
      <c r="F69" s="31"/>
      <c r="G69" s="109">
        <f t="shared" si="5"/>
        <v>0</v>
      </c>
      <c r="H69" s="109"/>
      <c r="I69" s="110"/>
    </row>
    <row r="70" spans="1:12" s="29" customFormat="1" ht="21.75" customHeight="1">
      <c r="A70" s="46">
        <v>48</v>
      </c>
      <c r="B70" s="4" t="s">
        <v>135</v>
      </c>
      <c r="C70" s="33">
        <v>45</v>
      </c>
      <c r="D70" s="72">
        <v>0</v>
      </c>
      <c r="E70" s="71">
        <f t="shared" si="2"/>
        <v>45</v>
      </c>
      <c r="F70" s="31"/>
      <c r="G70" s="109">
        <f t="shared" si="5"/>
        <v>0</v>
      </c>
      <c r="H70" s="109"/>
      <c r="I70" s="110"/>
    </row>
    <row r="71" spans="1:12" s="29" customFormat="1" ht="21.75" customHeight="1">
      <c r="A71" s="46">
        <v>49</v>
      </c>
      <c r="B71" s="4" t="s">
        <v>147</v>
      </c>
      <c r="C71" s="33">
        <v>45</v>
      </c>
      <c r="D71" s="72">
        <v>0</v>
      </c>
      <c r="E71" s="71">
        <f t="shared" si="2"/>
        <v>45</v>
      </c>
      <c r="F71" s="31"/>
      <c r="G71" s="109">
        <f t="shared" si="5"/>
        <v>0</v>
      </c>
      <c r="H71" s="109"/>
      <c r="I71" s="110"/>
    </row>
    <row r="72" spans="1:12" s="29" customFormat="1" ht="21.75" customHeight="1">
      <c r="A72" s="46">
        <v>50</v>
      </c>
      <c r="B72" s="4" t="s">
        <v>148</v>
      </c>
      <c r="C72" s="33">
        <v>45</v>
      </c>
      <c r="D72" s="72">
        <v>0</v>
      </c>
      <c r="E72" s="71">
        <f t="shared" si="2"/>
        <v>45</v>
      </c>
      <c r="F72" s="31"/>
      <c r="G72" s="109">
        <f t="shared" si="5"/>
        <v>0</v>
      </c>
      <c r="H72" s="109"/>
      <c r="I72" s="110"/>
    </row>
    <row r="73" spans="1:12" s="29" customFormat="1" ht="20.100000000000001" customHeight="1">
      <c r="A73" s="46">
        <v>51</v>
      </c>
      <c r="B73" s="4" t="s">
        <v>136</v>
      </c>
      <c r="C73" s="33">
        <v>45</v>
      </c>
      <c r="D73" s="72">
        <v>0</v>
      </c>
      <c r="E73" s="71">
        <f t="shared" si="2"/>
        <v>45</v>
      </c>
      <c r="F73" s="31"/>
      <c r="G73" s="109">
        <f t="shared" si="5"/>
        <v>0</v>
      </c>
      <c r="H73" s="109"/>
      <c r="I73" s="110"/>
    </row>
    <row r="74" spans="1:12" s="29" customFormat="1" ht="20.100000000000001" customHeight="1">
      <c r="A74" s="46">
        <v>52</v>
      </c>
      <c r="B74" s="4" t="s">
        <v>149</v>
      </c>
      <c r="C74" s="33">
        <v>45</v>
      </c>
      <c r="D74" s="72">
        <v>0</v>
      </c>
      <c r="E74" s="71">
        <f t="shared" si="2"/>
        <v>45</v>
      </c>
      <c r="F74" s="31"/>
      <c r="G74" s="109">
        <f t="shared" si="5"/>
        <v>0</v>
      </c>
      <c r="H74" s="109"/>
      <c r="I74" s="110"/>
    </row>
    <row r="75" spans="1:12" s="29" customFormat="1" ht="20.100000000000001" customHeight="1">
      <c r="A75" s="46">
        <v>53</v>
      </c>
      <c r="B75" s="4" t="s">
        <v>132</v>
      </c>
      <c r="C75" s="33">
        <v>48</v>
      </c>
      <c r="D75" s="72">
        <v>0</v>
      </c>
      <c r="E75" s="71">
        <f t="shared" si="2"/>
        <v>48</v>
      </c>
      <c r="F75" s="31"/>
      <c r="G75" s="109">
        <f t="shared" si="5"/>
        <v>0</v>
      </c>
      <c r="H75" s="109"/>
      <c r="I75" s="110"/>
    </row>
    <row r="76" spans="1:12" s="29" customFormat="1" ht="48.75" customHeight="1">
      <c r="A76" s="46">
        <v>54</v>
      </c>
      <c r="B76" s="4" t="s">
        <v>165</v>
      </c>
      <c r="C76" s="33">
        <v>230</v>
      </c>
      <c r="D76" s="72">
        <v>0</v>
      </c>
      <c r="E76" s="71">
        <f t="shared" si="2"/>
        <v>230</v>
      </c>
      <c r="F76" s="31"/>
      <c r="G76" s="109">
        <f t="shared" si="5"/>
        <v>0</v>
      </c>
      <c r="H76" s="109"/>
      <c r="I76" s="110"/>
    </row>
    <row r="77" spans="1:12" s="29" customFormat="1" ht="51.75" customHeight="1">
      <c r="A77" s="46">
        <v>55</v>
      </c>
      <c r="B77" s="4" t="s">
        <v>164</v>
      </c>
      <c r="C77" s="33">
        <v>230</v>
      </c>
      <c r="D77" s="72">
        <v>0</v>
      </c>
      <c r="E77" s="71">
        <f t="shared" si="2"/>
        <v>230</v>
      </c>
      <c r="F77" s="31"/>
      <c r="G77" s="109">
        <f t="shared" si="5"/>
        <v>0</v>
      </c>
      <c r="H77" s="109"/>
      <c r="I77" s="110"/>
    </row>
    <row r="78" spans="1:12" s="29" customFormat="1" ht="46.5" customHeight="1">
      <c r="A78" s="46">
        <v>56</v>
      </c>
      <c r="B78" s="4" t="s">
        <v>163</v>
      </c>
      <c r="C78" s="33">
        <v>230</v>
      </c>
      <c r="D78" s="72">
        <v>0</v>
      </c>
      <c r="E78" s="71">
        <f t="shared" si="2"/>
        <v>230</v>
      </c>
      <c r="F78" s="31"/>
      <c r="G78" s="109">
        <f t="shared" si="5"/>
        <v>0</v>
      </c>
      <c r="H78" s="109"/>
      <c r="I78" s="110"/>
    </row>
    <row r="79" spans="1:12" s="29" customFormat="1" ht="45" customHeight="1">
      <c r="A79" s="46">
        <v>57</v>
      </c>
      <c r="B79" s="4" t="s">
        <v>166</v>
      </c>
      <c r="C79" s="33">
        <v>230</v>
      </c>
      <c r="D79" s="72">
        <v>0</v>
      </c>
      <c r="E79" s="71">
        <f t="shared" si="2"/>
        <v>230</v>
      </c>
      <c r="F79" s="31"/>
      <c r="G79" s="109">
        <f t="shared" si="5"/>
        <v>0</v>
      </c>
      <c r="H79" s="109"/>
      <c r="I79" s="110"/>
    </row>
    <row r="80" spans="1:12" s="29" customFormat="1" ht="43.5" customHeight="1">
      <c r="A80" s="46">
        <v>58</v>
      </c>
      <c r="B80" s="4" t="s">
        <v>167</v>
      </c>
      <c r="C80" s="33">
        <v>178</v>
      </c>
      <c r="D80" s="72">
        <v>0</v>
      </c>
      <c r="E80" s="71">
        <f t="shared" ref="E80:E83" si="7">C80*(1-D80)</f>
        <v>178</v>
      </c>
      <c r="F80" s="31"/>
      <c r="G80" s="109">
        <f t="shared" ref="G80:G83" si="8">C80*F80</f>
        <v>0</v>
      </c>
      <c r="H80" s="109"/>
      <c r="I80" s="110"/>
      <c r="L80" s="29">
        <v>230</v>
      </c>
    </row>
    <row r="81" spans="1:9" s="29" customFormat="1" ht="56.25" customHeight="1">
      <c r="A81" s="46">
        <v>59</v>
      </c>
      <c r="B81" s="4" t="s">
        <v>168</v>
      </c>
      <c r="C81" s="33">
        <v>178</v>
      </c>
      <c r="D81" s="72">
        <v>0</v>
      </c>
      <c r="E81" s="71">
        <f t="shared" si="7"/>
        <v>178</v>
      </c>
      <c r="F81" s="31"/>
      <c r="G81" s="109">
        <f t="shared" si="8"/>
        <v>0</v>
      </c>
      <c r="H81" s="109"/>
      <c r="I81" s="110"/>
    </row>
    <row r="82" spans="1:9" s="29" customFormat="1" ht="51.75" customHeight="1">
      <c r="A82" s="46">
        <v>60</v>
      </c>
      <c r="B82" s="4" t="s">
        <v>169</v>
      </c>
      <c r="C82" s="33">
        <v>178</v>
      </c>
      <c r="D82" s="72">
        <v>0</v>
      </c>
      <c r="E82" s="71">
        <f t="shared" si="7"/>
        <v>178</v>
      </c>
      <c r="F82" s="31"/>
      <c r="G82" s="109">
        <f t="shared" si="8"/>
        <v>0</v>
      </c>
      <c r="H82" s="109"/>
      <c r="I82" s="110"/>
    </row>
    <row r="83" spans="1:9" s="29" customFormat="1" ht="45" customHeight="1">
      <c r="A83" s="46">
        <v>61</v>
      </c>
      <c r="B83" s="4" t="s">
        <v>170</v>
      </c>
      <c r="C83" s="33">
        <v>178</v>
      </c>
      <c r="D83" s="72">
        <v>0</v>
      </c>
      <c r="E83" s="71">
        <f t="shared" si="7"/>
        <v>178</v>
      </c>
      <c r="F83" s="31"/>
      <c r="G83" s="109">
        <f t="shared" si="8"/>
        <v>0</v>
      </c>
      <c r="H83" s="109"/>
      <c r="I83" s="110"/>
    </row>
    <row r="84" spans="1:9" s="29" customFormat="1" ht="20.100000000000001" customHeight="1">
      <c r="A84" s="46">
        <v>62</v>
      </c>
      <c r="B84" s="4" t="s">
        <v>138</v>
      </c>
      <c r="C84" s="33">
        <v>55</v>
      </c>
      <c r="D84" s="72">
        <v>0</v>
      </c>
      <c r="E84" s="71">
        <f t="shared" si="2"/>
        <v>55</v>
      </c>
      <c r="F84" s="31"/>
      <c r="G84" s="109">
        <f t="shared" si="5"/>
        <v>0</v>
      </c>
      <c r="H84" s="109"/>
      <c r="I84" s="110"/>
    </row>
    <row r="85" spans="1:9" s="29" customFormat="1" ht="20.100000000000001" customHeight="1">
      <c r="A85" s="46">
        <v>63</v>
      </c>
      <c r="B85" s="4" t="s">
        <v>131</v>
      </c>
      <c r="C85" s="33">
        <v>55</v>
      </c>
      <c r="D85" s="72">
        <v>0</v>
      </c>
      <c r="E85" s="71">
        <f t="shared" si="2"/>
        <v>55</v>
      </c>
      <c r="F85" s="31"/>
      <c r="G85" s="109">
        <f t="shared" si="5"/>
        <v>0</v>
      </c>
      <c r="H85" s="109"/>
      <c r="I85" s="110"/>
    </row>
    <row r="86" spans="1:9" s="29" customFormat="1" ht="20.100000000000001" customHeight="1">
      <c r="A86" s="46">
        <v>64</v>
      </c>
      <c r="B86" s="4" t="s">
        <v>137</v>
      </c>
      <c r="C86" s="33">
        <v>55</v>
      </c>
      <c r="D86" s="72">
        <v>0</v>
      </c>
      <c r="E86" s="71">
        <f t="shared" si="2"/>
        <v>55</v>
      </c>
      <c r="F86" s="31"/>
      <c r="G86" s="109">
        <f t="shared" si="5"/>
        <v>0</v>
      </c>
      <c r="H86" s="109"/>
      <c r="I86" s="110"/>
    </row>
    <row r="87" spans="1:9" s="29" customFormat="1" ht="20.100000000000001" customHeight="1">
      <c r="A87" s="46">
        <v>65</v>
      </c>
      <c r="B87" s="4" t="s">
        <v>171</v>
      </c>
      <c r="C87" s="33">
        <v>18</v>
      </c>
      <c r="D87" s="72">
        <v>0</v>
      </c>
      <c r="E87" s="71">
        <f t="shared" si="2"/>
        <v>18</v>
      </c>
      <c r="F87" s="31"/>
      <c r="G87" s="109">
        <f t="shared" si="5"/>
        <v>0</v>
      </c>
      <c r="H87" s="109"/>
      <c r="I87" s="110"/>
    </row>
    <row r="88" spans="1:9" s="29" customFormat="1" ht="24" customHeight="1">
      <c r="A88" s="46">
        <v>66</v>
      </c>
      <c r="B88" s="4" t="s">
        <v>175</v>
      </c>
      <c r="C88" s="33">
        <v>20</v>
      </c>
      <c r="D88" s="72">
        <v>0</v>
      </c>
      <c r="E88" s="71">
        <f t="shared" si="2"/>
        <v>20</v>
      </c>
      <c r="F88" s="31"/>
      <c r="G88" s="109">
        <f t="shared" si="5"/>
        <v>0</v>
      </c>
      <c r="H88" s="109"/>
      <c r="I88" s="110"/>
    </row>
    <row r="89" spans="1:9" s="29" customFormat="1" ht="24.75" customHeight="1">
      <c r="A89" s="46">
        <v>67</v>
      </c>
      <c r="B89" s="4" t="s">
        <v>172</v>
      </c>
      <c r="C89" s="33">
        <v>18</v>
      </c>
      <c r="D89" s="72">
        <v>0</v>
      </c>
      <c r="E89" s="71">
        <f t="shared" si="2"/>
        <v>18</v>
      </c>
      <c r="F89" s="31"/>
      <c r="G89" s="109">
        <f t="shared" si="5"/>
        <v>0</v>
      </c>
      <c r="H89" s="109"/>
      <c r="I89" s="110"/>
    </row>
    <row r="90" spans="1:9" s="29" customFormat="1" ht="20.100000000000001" customHeight="1">
      <c r="A90" s="46">
        <v>68</v>
      </c>
      <c r="B90" s="4" t="s">
        <v>160</v>
      </c>
      <c r="C90" s="33">
        <v>28</v>
      </c>
      <c r="D90" s="72">
        <v>0</v>
      </c>
      <c r="E90" s="71">
        <f t="shared" si="2"/>
        <v>28</v>
      </c>
      <c r="F90" s="31"/>
      <c r="G90" s="109">
        <f t="shared" si="5"/>
        <v>0</v>
      </c>
      <c r="H90" s="109"/>
      <c r="I90" s="110"/>
    </row>
    <row r="91" spans="1:9" s="29" customFormat="1" ht="24.75" customHeight="1">
      <c r="A91" s="46">
        <v>69</v>
      </c>
      <c r="B91" s="4" t="s">
        <v>173</v>
      </c>
      <c r="C91" s="33">
        <v>30</v>
      </c>
      <c r="D91" s="72">
        <v>0</v>
      </c>
      <c r="E91" s="71">
        <f t="shared" si="2"/>
        <v>30</v>
      </c>
      <c r="F91" s="31"/>
      <c r="G91" s="109">
        <f t="shared" si="5"/>
        <v>0</v>
      </c>
      <c r="H91" s="109"/>
      <c r="I91" s="110"/>
    </row>
    <row r="92" spans="1:9" s="29" customFormat="1" ht="23.25" customHeight="1">
      <c r="A92" s="46">
        <v>70</v>
      </c>
      <c r="B92" s="4" t="s">
        <v>105</v>
      </c>
      <c r="C92" s="33">
        <v>120</v>
      </c>
      <c r="D92" s="72">
        <v>0</v>
      </c>
      <c r="E92" s="71">
        <f t="shared" si="2"/>
        <v>120</v>
      </c>
      <c r="F92" s="31"/>
      <c r="G92" s="109">
        <f t="shared" si="5"/>
        <v>0</v>
      </c>
      <c r="H92" s="109"/>
      <c r="I92" s="110"/>
    </row>
    <row r="93" spans="1:9" s="29" customFormat="1" ht="20.100000000000001" customHeight="1">
      <c r="A93" s="46">
        <v>71</v>
      </c>
      <c r="B93" s="4" t="s">
        <v>88</v>
      </c>
      <c r="C93" s="33">
        <v>1.8</v>
      </c>
      <c r="D93" s="72">
        <v>0</v>
      </c>
      <c r="E93" s="71">
        <f t="shared" si="2"/>
        <v>1.8</v>
      </c>
      <c r="F93" s="31"/>
      <c r="G93" s="109">
        <f t="shared" si="5"/>
        <v>0</v>
      </c>
      <c r="H93" s="109"/>
      <c r="I93" s="110"/>
    </row>
    <row r="94" spans="1:9" s="29" customFormat="1" ht="20.100000000000001" customHeight="1">
      <c r="A94" s="46">
        <v>72</v>
      </c>
      <c r="B94" s="4" t="s">
        <v>86</v>
      </c>
      <c r="C94" s="33">
        <v>3.5</v>
      </c>
      <c r="D94" s="72">
        <v>0</v>
      </c>
      <c r="E94" s="71">
        <f t="shared" si="2"/>
        <v>3.5</v>
      </c>
      <c r="F94" s="31"/>
      <c r="G94" s="109">
        <f t="shared" si="5"/>
        <v>0</v>
      </c>
      <c r="H94" s="109"/>
      <c r="I94" s="110"/>
    </row>
    <row r="95" spans="1:9" s="29" customFormat="1" ht="20.100000000000001" customHeight="1">
      <c r="A95" s="46">
        <v>73</v>
      </c>
      <c r="B95" s="4" t="s">
        <v>95</v>
      </c>
      <c r="C95" s="33">
        <v>2.2000000000000002</v>
      </c>
      <c r="D95" s="72">
        <v>0</v>
      </c>
      <c r="E95" s="71">
        <f t="shared" si="2"/>
        <v>2.2000000000000002</v>
      </c>
      <c r="F95" s="31"/>
      <c r="G95" s="109">
        <f t="shared" si="5"/>
        <v>0</v>
      </c>
      <c r="H95" s="109"/>
      <c r="I95" s="110"/>
    </row>
    <row r="96" spans="1:9" s="29" customFormat="1" ht="20.100000000000001" customHeight="1">
      <c r="A96" s="46">
        <v>74</v>
      </c>
      <c r="B96" s="4" t="s">
        <v>96</v>
      </c>
      <c r="C96" s="33">
        <v>1.95</v>
      </c>
      <c r="D96" s="72">
        <v>0</v>
      </c>
      <c r="E96" s="71">
        <f t="shared" si="2"/>
        <v>1.95</v>
      </c>
      <c r="F96" s="31"/>
      <c r="G96" s="109">
        <f t="shared" si="5"/>
        <v>0</v>
      </c>
      <c r="H96" s="109"/>
      <c r="I96" s="110"/>
    </row>
    <row r="97" spans="1:12" s="29" customFormat="1" ht="20.100000000000001" customHeight="1">
      <c r="A97" s="46">
        <v>75</v>
      </c>
      <c r="B97" s="4" t="s">
        <v>97</v>
      </c>
      <c r="C97" s="33">
        <v>1.8</v>
      </c>
      <c r="D97" s="72">
        <v>0</v>
      </c>
      <c r="E97" s="71">
        <f t="shared" si="2"/>
        <v>1.8</v>
      </c>
      <c r="F97" s="31"/>
      <c r="G97" s="109">
        <f t="shared" si="5"/>
        <v>0</v>
      </c>
      <c r="H97" s="109"/>
      <c r="I97" s="110"/>
    </row>
    <row r="98" spans="1:12" s="29" customFormat="1" ht="20.100000000000001" customHeight="1">
      <c r="A98" s="46">
        <v>76</v>
      </c>
      <c r="B98" s="4" t="s">
        <v>98</v>
      </c>
      <c r="C98" s="33">
        <v>2</v>
      </c>
      <c r="D98" s="72">
        <v>0</v>
      </c>
      <c r="E98" s="71">
        <f t="shared" si="2"/>
        <v>2</v>
      </c>
      <c r="F98" s="31"/>
      <c r="G98" s="109">
        <f t="shared" si="5"/>
        <v>0</v>
      </c>
      <c r="H98" s="109"/>
      <c r="I98" s="110"/>
    </row>
    <row r="99" spans="1:12" s="29" customFormat="1" ht="20.100000000000001" customHeight="1">
      <c r="A99" s="46">
        <v>77</v>
      </c>
      <c r="B99" s="4" t="s">
        <v>155</v>
      </c>
      <c r="C99" s="33">
        <v>1.8</v>
      </c>
      <c r="D99" s="72">
        <v>0</v>
      </c>
      <c r="E99" s="71">
        <f t="shared" si="2"/>
        <v>1.8</v>
      </c>
      <c r="F99" s="31"/>
      <c r="G99" s="109">
        <f t="shared" si="5"/>
        <v>0</v>
      </c>
      <c r="H99" s="109"/>
      <c r="I99" s="110"/>
    </row>
    <row r="100" spans="1:12" s="29" customFormat="1" ht="20.100000000000001" customHeight="1">
      <c r="A100" s="46">
        <v>78</v>
      </c>
      <c r="B100" s="4" t="s">
        <v>85</v>
      </c>
      <c r="C100" s="33">
        <v>1.8</v>
      </c>
      <c r="D100" s="72">
        <v>0</v>
      </c>
      <c r="E100" s="71">
        <f t="shared" si="2"/>
        <v>1.8</v>
      </c>
      <c r="F100" s="31"/>
      <c r="G100" s="109">
        <f t="shared" si="5"/>
        <v>0</v>
      </c>
      <c r="H100" s="109"/>
      <c r="I100" s="110"/>
    </row>
    <row r="101" spans="1:12" s="29" customFormat="1" ht="20.100000000000001" customHeight="1">
      <c r="A101" s="46">
        <v>79</v>
      </c>
      <c r="B101" s="4" t="s">
        <v>87</v>
      </c>
      <c r="C101" s="33">
        <v>4</v>
      </c>
      <c r="D101" s="72">
        <v>0</v>
      </c>
      <c r="E101" s="71">
        <f t="shared" si="2"/>
        <v>4</v>
      </c>
      <c r="F101" s="31"/>
      <c r="G101" s="109">
        <f t="shared" si="5"/>
        <v>0</v>
      </c>
      <c r="H101" s="109"/>
      <c r="I101" s="110"/>
    </row>
    <row r="102" spans="1:12" s="29" customFormat="1" ht="20.100000000000001" customHeight="1">
      <c r="A102" s="46">
        <v>80</v>
      </c>
      <c r="B102" s="4" t="s">
        <v>93</v>
      </c>
      <c r="C102" s="33">
        <v>2.8</v>
      </c>
      <c r="D102" s="72">
        <v>0</v>
      </c>
      <c r="E102" s="71">
        <f t="shared" si="2"/>
        <v>2.8</v>
      </c>
      <c r="F102" s="31"/>
      <c r="G102" s="109">
        <f t="shared" si="5"/>
        <v>0</v>
      </c>
      <c r="H102" s="109"/>
      <c r="I102" s="110"/>
    </row>
    <row r="103" spans="1:12" s="29" customFormat="1" ht="20.100000000000001" customHeight="1">
      <c r="A103" s="46">
        <v>81</v>
      </c>
      <c r="B103" s="4" t="s">
        <v>151</v>
      </c>
      <c r="C103" s="33">
        <v>4</v>
      </c>
      <c r="D103" s="72">
        <v>0</v>
      </c>
      <c r="E103" s="71">
        <f t="shared" si="2"/>
        <v>4</v>
      </c>
      <c r="F103" s="31"/>
      <c r="G103" s="109">
        <f t="shared" si="5"/>
        <v>0</v>
      </c>
      <c r="H103" s="109"/>
      <c r="I103" s="110"/>
    </row>
    <row r="104" spans="1:12" s="29" customFormat="1" ht="20.100000000000001" customHeight="1">
      <c r="A104" s="46">
        <v>82</v>
      </c>
      <c r="B104" s="4" t="s">
        <v>154</v>
      </c>
      <c r="C104" s="33">
        <v>4</v>
      </c>
      <c r="D104" s="72">
        <v>0</v>
      </c>
      <c r="E104" s="71">
        <f t="shared" si="2"/>
        <v>4</v>
      </c>
      <c r="F104" s="31"/>
      <c r="G104" s="109">
        <f t="shared" si="5"/>
        <v>0</v>
      </c>
      <c r="H104" s="109"/>
      <c r="I104" s="110"/>
    </row>
    <row r="105" spans="1:12" s="29" customFormat="1" ht="20.100000000000001" customHeight="1">
      <c r="A105" s="46">
        <v>83</v>
      </c>
      <c r="B105" s="4" t="s">
        <v>157</v>
      </c>
      <c r="C105" s="33">
        <v>1.8</v>
      </c>
      <c r="D105" s="72">
        <v>0</v>
      </c>
      <c r="E105" s="71">
        <f t="shared" si="2"/>
        <v>1.8</v>
      </c>
      <c r="F105" s="62"/>
      <c r="G105" s="109">
        <f t="shared" si="5"/>
        <v>0</v>
      </c>
      <c r="H105" s="109"/>
      <c r="I105" s="110"/>
    </row>
    <row r="106" spans="1:12" s="29" customFormat="1" ht="20.100000000000001" customHeight="1">
      <c r="A106" s="46">
        <v>84</v>
      </c>
      <c r="B106" s="4" t="s">
        <v>158</v>
      </c>
      <c r="C106" s="33">
        <v>1.8</v>
      </c>
      <c r="D106" s="72">
        <v>0</v>
      </c>
      <c r="E106" s="71">
        <f t="shared" si="2"/>
        <v>1.8</v>
      </c>
      <c r="F106" s="62"/>
      <c r="G106" s="109">
        <f t="shared" si="5"/>
        <v>0</v>
      </c>
      <c r="H106" s="109"/>
      <c r="I106" s="110"/>
    </row>
    <row r="107" spans="1:12" s="29" customFormat="1" ht="20.100000000000001" customHeight="1">
      <c r="A107" s="46">
        <v>85</v>
      </c>
      <c r="B107" s="4" t="s">
        <v>159</v>
      </c>
      <c r="C107" s="33">
        <v>1.8</v>
      </c>
      <c r="D107" s="72">
        <v>0</v>
      </c>
      <c r="E107" s="71">
        <f t="shared" si="2"/>
        <v>1.8</v>
      </c>
      <c r="F107" s="62"/>
      <c r="G107" s="109">
        <f t="shared" si="5"/>
        <v>0</v>
      </c>
      <c r="H107" s="109"/>
      <c r="I107" s="110"/>
    </row>
    <row r="108" spans="1:12" s="29" customFormat="1" ht="20.100000000000001" customHeight="1">
      <c r="A108" s="46">
        <v>86</v>
      </c>
      <c r="B108" s="4" t="s">
        <v>156</v>
      </c>
      <c r="C108" s="33">
        <v>1.8</v>
      </c>
      <c r="D108" s="72">
        <v>0</v>
      </c>
      <c r="E108" s="71">
        <f t="shared" si="2"/>
        <v>1.8</v>
      </c>
      <c r="F108" s="62"/>
      <c r="G108" s="109">
        <f t="shared" si="5"/>
        <v>0</v>
      </c>
      <c r="H108" s="109"/>
      <c r="I108" s="110"/>
    </row>
    <row r="109" spans="1:12" ht="20.100000000000001" customHeight="1">
      <c r="A109" s="46">
        <v>87</v>
      </c>
      <c r="B109" s="197" t="s">
        <v>120</v>
      </c>
      <c r="C109" s="198"/>
      <c r="D109" s="198"/>
      <c r="E109" s="198"/>
      <c r="F109" s="199"/>
      <c r="G109" s="172">
        <f>H153</f>
        <v>0</v>
      </c>
      <c r="H109" s="173"/>
      <c r="I109" s="174"/>
      <c r="K109" s="36"/>
    </row>
    <row r="110" spans="1:12" ht="31.5" customHeight="1">
      <c r="A110" s="48" t="s">
        <v>118</v>
      </c>
      <c r="B110" s="54" t="s">
        <v>124</v>
      </c>
      <c r="C110" s="55">
        <v>15</v>
      </c>
      <c r="D110" s="55"/>
      <c r="E110" s="55"/>
      <c r="F110" s="51">
        <v>1</v>
      </c>
      <c r="G110" s="166">
        <f>C110*F110</f>
        <v>15</v>
      </c>
      <c r="H110" s="167"/>
      <c r="I110" s="168"/>
    </row>
    <row r="111" spans="1:12" ht="20.100000000000001" customHeight="1">
      <c r="A111" s="49" t="s">
        <v>54</v>
      </c>
      <c r="B111" s="160" t="s">
        <v>125</v>
      </c>
      <c r="C111" s="56">
        <v>35</v>
      </c>
      <c r="D111" s="56"/>
      <c r="E111" s="56"/>
      <c r="F111" s="52">
        <v>1</v>
      </c>
      <c r="G111" s="205">
        <f t="shared" ref="G111" si="9">C111*F111</f>
        <v>35</v>
      </c>
      <c r="H111" s="206"/>
      <c r="I111" s="207"/>
    </row>
    <row r="112" spans="1:12" ht="20.100000000000001" customHeight="1" thickBot="1">
      <c r="A112" s="50" t="s">
        <v>119</v>
      </c>
      <c r="B112" s="161"/>
      <c r="C112" s="57">
        <f>(G21+G22+G23+G24+G25+G26+G27+G28+G29+G30+G31+G53+G54+G32+G56+G57+G58+G59+G33+G34+G36+G37+G38+G39+G49+G50+G86+G52+G55+G46+G48+G62+G64+G67+G90+G80+G81+G82+G83+K104+G70+G77+G78+G73+G75+G87+G88+G89+G91+G47+G60+G61+G92+G102+G103+G93+G94+G95+G96+G97+G98+G99+G100+G101+G104+G109+G110+G85+G84+G76+G79+G43+G44+G40+G41+G68+G69+G66+G65+G35+G105+G106+G107+G108)*0.048</f>
        <v>0.72</v>
      </c>
      <c r="D112" s="57"/>
      <c r="E112" s="57"/>
      <c r="F112" s="53">
        <v>1</v>
      </c>
      <c r="G112" s="163">
        <f>F112*C112</f>
        <v>0.72</v>
      </c>
      <c r="H112" s="164"/>
      <c r="I112" s="165"/>
      <c r="L112" s="36"/>
    </row>
    <row r="113" spans="1:11" ht="28.5" customHeight="1">
      <c r="A113" s="202" t="s">
        <v>123</v>
      </c>
      <c r="B113" s="202"/>
      <c r="C113" s="202"/>
      <c r="D113" s="64"/>
      <c r="E113" s="64"/>
      <c r="F113" s="58" t="s">
        <v>126</v>
      </c>
      <c r="G113" s="192">
        <f>SUM(G21:G112)</f>
        <v>50.72</v>
      </c>
      <c r="H113" s="193"/>
      <c r="I113" s="193"/>
      <c r="J113" s="36"/>
    </row>
    <row r="114" spans="1:11" ht="26.25" customHeight="1" thickBot="1">
      <c r="A114" s="203"/>
      <c r="B114" s="203"/>
      <c r="C114" s="203"/>
      <c r="D114" s="65"/>
      <c r="E114" s="162" t="s">
        <v>127</v>
      </c>
      <c r="F114" s="145"/>
      <c r="G114" s="189" t="str">
        <f>IF(G113&gt;669,"70.00","0.00")</f>
        <v>0.00</v>
      </c>
      <c r="H114" s="190"/>
      <c r="I114" s="191"/>
    </row>
    <row r="115" spans="1:11" ht="29.25" customHeight="1" thickTop="1" thickBot="1">
      <c r="A115" s="204"/>
      <c r="B115" s="204"/>
      <c r="C115" s="204"/>
      <c r="D115" s="66"/>
      <c r="E115" s="66"/>
      <c r="F115" s="47" t="s">
        <v>122</v>
      </c>
      <c r="G115" s="155">
        <f>G114+G113</f>
        <v>50.72</v>
      </c>
      <c r="H115" s="155"/>
      <c r="I115" s="155"/>
      <c r="J115" s="36"/>
    </row>
    <row r="116" spans="1:11" ht="29.25" customHeight="1" thickBot="1">
      <c r="A116" s="156" t="s">
        <v>121</v>
      </c>
      <c r="B116" s="157"/>
      <c r="C116" s="157"/>
      <c r="D116" s="157"/>
      <c r="E116" s="157"/>
      <c r="F116" s="158"/>
      <c r="G116" s="158"/>
      <c r="H116" s="158"/>
      <c r="I116" s="159"/>
    </row>
    <row r="117" spans="1:11" ht="20.100000000000001" customHeight="1">
      <c r="A117" s="178"/>
      <c r="B117" s="178"/>
      <c r="C117" s="178"/>
      <c r="D117" s="178"/>
      <c r="E117" s="178"/>
      <c r="F117" s="178"/>
      <c r="G117" s="178"/>
      <c r="H117" s="178"/>
      <c r="I117" s="178"/>
      <c r="K117" s="37"/>
    </row>
    <row r="118" spans="1:11" ht="20.100000000000001" customHeight="1">
      <c r="A118" s="186" t="s">
        <v>106</v>
      </c>
      <c r="B118" s="187"/>
      <c r="C118" s="187"/>
      <c r="D118" s="187"/>
      <c r="E118" s="187"/>
      <c r="F118" s="187"/>
      <c r="G118" s="187"/>
      <c r="H118" s="187"/>
      <c r="I118" s="188"/>
    </row>
    <row r="119" spans="1:11" ht="24.75" customHeight="1">
      <c r="A119" s="169" t="s">
        <v>107</v>
      </c>
      <c r="B119" s="170"/>
      <c r="C119" s="170"/>
      <c r="D119" s="170"/>
      <c r="E119" s="170"/>
      <c r="F119" s="170"/>
      <c r="G119" s="170"/>
      <c r="H119" s="170"/>
      <c r="I119" s="171"/>
    </row>
    <row r="120" spans="1:11" ht="20.100000000000001" customHeight="1">
      <c r="A120" s="169" t="s">
        <v>108</v>
      </c>
      <c r="B120" s="170"/>
      <c r="C120" s="170"/>
      <c r="D120" s="170"/>
      <c r="E120" s="170"/>
      <c r="F120" s="170"/>
      <c r="G120" s="170"/>
      <c r="H120" s="170"/>
      <c r="I120" s="171"/>
    </row>
    <row r="121" spans="1:11" ht="23.25" customHeight="1">
      <c r="A121" s="169" t="s">
        <v>109</v>
      </c>
      <c r="B121" s="170"/>
      <c r="C121" s="170"/>
      <c r="D121" s="170"/>
      <c r="E121" s="170"/>
      <c r="F121" s="170"/>
      <c r="G121" s="170"/>
      <c r="H121" s="170"/>
      <c r="I121" s="171"/>
    </row>
    <row r="122" spans="1:11" ht="20.100000000000001" customHeight="1">
      <c r="A122" s="169" t="s">
        <v>110</v>
      </c>
      <c r="B122" s="170"/>
      <c r="C122" s="170"/>
      <c r="D122" s="170"/>
      <c r="E122" s="170"/>
      <c r="F122" s="170"/>
      <c r="G122" s="170"/>
      <c r="H122" s="170"/>
      <c r="I122" s="171"/>
    </row>
    <row r="123" spans="1:11" ht="20.100000000000001" customHeight="1">
      <c r="A123" s="169" t="s">
        <v>111</v>
      </c>
      <c r="B123" s="170"/>
      <c r="C123" s="170"/>
      <c r="D123" s="170"/>
      <c r="E123" s="170"/>
      <c r="F123" s="170"/>
      <c r="G123" s="170"/>
      <c r="H123" s="170"/>
      <c r="I123" s="171"/>
    </row>
    <row r="124" spans="1:11" ht="20.100000000000001" customHeight="1"/>
    <row r="125" spans="1:11" ht="28.5" customHeight="1">
      <c r="A125" s="194" t="s">
        <v>39</v>
      </c>
      <c r="B125" s="195"/>
      <c r="C125" s="195"/>
      <c r="D125" s="195"/>
      <c r="E125" s="195"/>
      <c r="F125" s="195"/>
      <c r="G125" s="195"/>
      <c r="H125" s="196"/>
    </row>
    <row r="126" spans="1:11" ht="14.25" customHeight="1">
      <c r="A126" s="175" t="s">
        <v>74</v>
      </c>
      <c r="B126" s="176"/>
      <c r="C126" s="176"/>
      <c r="D126" s="176"/>
      <c r="E126" s="176"/>
      <c r="F126" s="176"/>
      <c r="G126" s="176"/>
      <c r="H126" s="177"/>
    </row>
    <row r="127" spans="1:11" ht="14.25" customHeight="1">
      <c r="A127" s="7"/>
      <c r="B127" s="8" t="s">
        <v>29</v>
      </c>
      <c r="C127" s="9" t="s">
        <v>73</v>
      </c>
      <c r="D127" s="9"/>
      <c r="E127" s="9"/>
      <c r="F127" s="9"/>
      <c r="G127" s="9"/>
      <c r="H127" s="10"/>
    </row>
    <row r="128" spans="1:11" ht="14.25" customHeight="1">
      <c r="A128" s="11">
        <v>1</v>
      </c>
      <c r="B128" s="12" t="s">
        <v>30</v>
      </c>
      <c r="C128" s="13" t="s">
        <v>112</v>
      </c>
      <c r="D128" s="13"/>
      <c r="E128" s="13"/>
      <c r="F128" s="13"/>
      <c r="G128" s="13"/>
      <c r="H128" s="14"/>
    </row>
    <row r="129" spans="1:9">
      <c r="A129" s="11">
        <v>2</v>
      </c>
      <c r="B129" s="12" t="s">
        <v>31</v>
      </c>
      <c r="C129" s="13" t="s">
        <v>113</v>
      </c>
      <c r="D129" s="13"/>
      <c r="E129" s="13"/>
      <c r="F129" s="13"/>
      <c r="G129" s="13"/>
      <c r="H129" s="14"/>
    </row>
    <row r="130" spans="1:9">
      <c r="A130" s="15">
        <v>3</v>
      </c>
      <c r="B130" s="16" t="s">
        <v>32</v>
      </c>
      <c r="C130" s="17" t="s">
        <v>33</v>
      </c>
      <c r="D130" s="17"/>
      <c r="E130" s="17"/>
      <c r="F130" s="17"/>
      <c r="G130" s="17"/>
      <c r="H130" s="18"/>
    </row>
    <row r="131" spans="1:9" s="3" customFormat="1" ht="29.25" customHeight="1">
      <c r="A131" s="179" t="s">
        <v>6</v>
      </c>
      <c r="B131" s="180"/>
      <c r="C131" s="181" t="s">
        <v>7</v>
      </c>
      <c r="D131" s="182"/>
      <c r="E131" s="182"/>
      <c r="F131" s="183"/>
      <c r="G131" s="19" t="s">
        <v>55</v>
      </c>
      <c r="H131" s="19" t="s">
        <v>8</v>
      </c>
      <c r="I131" s="6"/>
    </row>
    <row r="132" spans="1:9" s="3" customFormat="1" ht="17.25" customHeight="1">
      <c r="A132" s="184" t="s">
        <v>9</v>
      </c>
      <c r="B132" s="185"/>
      <c r="C132" s="200"/>
      <c r="D132" s="201"/>
      <c r="E132" s="201"/>
      <c r="F132" s="201"/>
      <c r="G132" s="20">
        <v>51.605200000000004</v>
      </c>
      <c r="H132" s="21">
        <f t="shared" ref="H132:H152" si="10">C132*G132</f>
        <v>0</v>
      </c>
      <c r="I132" s="32"/>
    </row>
    <row r="133" spans="1:9" s="3" customFormat="1" ht="17.25" customHeight="1">
      <c r="A133" s="115" t="s">
        <v>10</v>
      </c>
      <c r="B133" s="116"/>
      <c r="C133" s="113"/>
      <c r="D133" s="114"/>
      <c r="E133" s="114"/>
      <c r="F133" s="114"/>
      <c r="G133" s="22">
        <v>55.192</v>
      </c>
      <c r="H133" s="23">
        <f t="shared" si="10"/>
        <v>0</v>
      </c>
      <c r="I133" s="32"/>
    </row>
    <row r="134" spans="1:9" s="3" customFormat="1" ht="17.25" customHeight="1">
      <c r="A134" s="115" t="s">
        <v>11</v>
      </c>
      <c r="B134" s="116"/>
      <c r="C134" s="113"/>
      <c r="D134" s="114"/>
      <c r="E134" s="114"/>
      <c r="F134" s="114"/>
      <c r="G134" s="22">
        <v>63.136000000000003</v>
      </c>
      <c r="H134" s="23">
        <f t="shared" si="10"/>
        <v>0</v>
      </c>
      <c r="I134" s="32"/>
    </row>
    <row r="135" spans="1:9" s="3" customFormat="1" ht="17.25" customHeight="1">
      <c r="A135" s="115" t="s">
        <v>12</v>
      </c>
      <c r="B135" s="116"/>
      <c r="C135" s="113"/>
      <c r="D135" s="114"/>
      <c r="E135" s="114"/>
      <c r="F135" s="114"/>
      <c r="G135" s="22">
        <v>63.34</v>
      </c>
      <c r="H135" s="23">
        <f t="shared" si="10"/>
        <v>0</v>
      </c>
      <c r="I135" s="32"/>
    </row>
    <row r="136" spans="1:9" s="3" customFormat="1" ht="17.25" customHeight="1">
      <c r="A136" s="115" t="s">
        <v>28</v>
      </c>
      <c r="B136" s="116"/>
      <c r="C136" s="113"/>
      <c r="D136" s="114"/>
      <c r="E136" s="114"/>
      <c r="F136" s="114"/>
      <c r="G136" s="22">
        <v>73.86</v>
      </c>
      <c r="H136" s="23">
        <f t="shared" si="10"/>
        <v>0</v>
      </c>
      <c r="I136" s="32"/>
    </row>
    <row r="137" spans="1:9" s="3" customFormat="1" ht="17.25" customHeight="1">
      <c r="A137" s="115" t="s">
        <v>13</v>
      </c>
      <c r="B137" s="116"/>
      <c r="C137" s="113"/>
      <c r="D137" s="114"/>
      <c r="E137" s="114"/>
      <c r="F137" s="114"/>
      <c r="G137" s="22">
        <v>78.959999999999994</v>
      </c>
      <c r="H137" s="23">
        <f t="shared" si="10"/>
        <v>0</v>
      </c>
      <c r="I137" s="32"/>
    </row>
    <row r="138" spans="1:9" s="3" customFormat="1" ht="17.25" customHeight="1">
      <c r="A138" s="115" t="s">
        <v>14</v>
      </c>
      <c r="B138" s="116"/>
      <c r="C138" s="113"/>
      <c r="D138" s="114"/>
      <c r="E138" s="114"/>
      <c r="F138" s="114"/>
      <c r="G138" s="22">
        <v>79.69</v>
      </c>
      <c r="H138" s="23">
        <f t="shared" si="10"/>
        <v>0</v>
      </c>
      <c r="I138" s="32"/>
    </row>
    <row r="139" spans="1:9" s="3" customFormat="1" ht="17.25" customHeight="1">
      <c r="A139" s="115" t="s">
        <v>15</v>
      </c>
      <c r="B139" s="116"/>
      <c r="C139" s="113"/>
      <c r="D139" s="114"/>
      <c r="E139" s="114"/>
      <c r="F139" s="114"/>
      <c r="G139" s="22">
        <v>44.68</v>
      </c>
      <c r="H139" s="23">
        <f t="shared" si="10"/>
        <v>0</v>
      </c>
      <c r="I139" s="32"/>
    </row>
    <row r="140" spans="1:9" s="3" customFormat="1" ht="17.25" customHeight="1">
      <c r="A140" s="115" t="s">
        <v>16</v>
      </c>
      <c r="B140" s="116"/>
      <c r="C140" s="113"/>
      <c r="D140" s="114"/>
      <c r="E140" s="114"/>
      <c r="F140" s="114"/>
      <c r="G140" s="22">
        <v>55.49</v>
      </c>
      <c r="H140" s="23">
        <f t="shared" si="10"/>
        <v>0</v>
      </c>
      <c r="I140" s="32"/>
    </row>
    <row r="141" spans="1:9" s="3" customFormat="1" ht="17.25" customHeight="1">
      <c r="A141" s="115" t="s">
        <v>17</v>
      </c>
      <c r="B141" s="116"/>
      <c r="C141" s="113"/>
      <c r="D141" s="114"/>
      <c r="E141" s="114"/>
      <c r="F141" s="114"/>
      <c r="G141" s="22">
        <v>61.06</v>
      </c>
      <c r="H141" s="23">
        <f t="shared" si="10"/>
        <v>0</v>
      </c>
      <c r="I141" s="32"/>
    </row>
    <row r="142" spans="1:9" s="3" customFormat="1" ht="17.25" customHeight="1">
      <c r="A142" s="115" t="s">
        <v>18</v>
      </c>
      <c r="B142" s="116"/>
      <c r="C142" s="113"/>
      <c r="D142" s="114"/>
      <c r="E142" s="114"/>
      <c r="F142" s="114"/>
      <c r="G142" s="22">
        <v>52.7</v>
      </c>
      <c r="H142" s="23">
        <f t="shared" si="10"/>
        <v>0</v>
      </c>
      <c r="I142" s="32"/>
    </row>
    <row r="143" spans="1:9" s="3" customFormat="1" ht="17.25" customHeight="1">
      <c r="A143" s="115" t="s">
        <v>19</v>
      </c>
      <c r="B143" s="116"/>
      <c r="C143" s="113"/>
      <c r="D143" s="114"/>
      <c r="E143" s="114"/>
      <c r="F143" s="114"/>
      <c r="G143" s="22">
        <v>36.159999999999997</v>
      </c>
      <c r="H143" s="23">
        <f t="shared" si="10"/>
        <v>0</v>
      </c>
      <c r="I143" s="32"/>
    </row>
    <row r="144" spans="1:9" s="3" customFormat="1" ht="17.25" customHeight="1">
      <c r="A144" s="115" t="s">
        <v>20</v>
      </c>
      <c r="B144" s="116"/>
      <c r="C144" s="113"/>
      <c r="D144" s="114"/>
      <c r="E144" s="114"/>
      <c r="F144" s="114"/>
      <c r="G144" s="22">
        <v>48.64</v>
      </c>
      <c r="H144" s="23">
        <f t="shared" si="10"/>
        <v>0</v>
      </c>
      <c r="I144" s="32"/>
    </row>
    <row r="145" spans="1:9" s="3" customFormat="1" ht="17.25" customHeight="1">
      <c r="A145" s="115" t="s">
        <v>21</v>
      </c>
      <c r="B145" s="116"/>
      <c r="C145" s="113"/>
      <c r="D145" s="114"/>
      <c r="E145" s="114"/>
      <c r="F145" s="114"/>
      <c r="G145" s="22">
        <v>48.64</v>
      </c>
      <c r="H145" s="23">
        <f t="shared" si="10"/>
        <v>0</v>
      </c>
      <c r="I145" s="32"/>
    </row>
    <row r="146" spans="1:9" s="3" customFormat="1" ht="17.25" customHeight="1">
      <c r="A146" s="115" t="s">
        <v>22</v>
      </c>
      <c r="B146" s="116"/>
      <c r="C146" s="113"/>
      <c r="D146" s="114"/>
      <c r="E146" s="114"/>
      <c r="F146" s="114"/>
      <c r="G146" s="22">
        <v>53.64</v>
      </c>
      <c r="H146" s="23">
        <f t="shared" si="10"/>
        <v>0</v>
      </c>
      <c r="I146" s="32"/>
    </row>
    <row r="147" spans="1:9" s="3" customFormat="1" ht="17.25" customHeight="1">
      <c r="A147" s="115" t="s">
        <v>23</v>
      </c>
      <c r="B147" s="116"/>
      <c r="C147" s="113"/>
      <c r="D147" s="114"/>
      <c r="E147" s="114"/>
      <c r="F147" s="114"/>
      <c r="G147" s="22">
        <v>39.5</v>
      </c>
      <c r="H147" s="23">
        <f t="shared" si="10"/>
        <v>0</v>
      </c>
      <c r="I147" s="32"/>
    </row>
    <row r="148" spans="1:9" s="3" customFormat="1" ht="17.25" customHeight="1">
      <c r="A148" s="115" t="s">
        <v>24</v>
      </c>
      <c r="B148" s="116"/>
      <c r="C148" s="113"/>
      <c r="D148" s="114"/>
      <c r="E148" s="114"/>
      <c r="F148" s="114"/>
      <c r="G148" s="22">
        <v>46.16</v>
      </c>
      <c r="H148" s="23">
        <f t="shared" si="10"/>
        <v>0</v>
      </c>
      <c r="I148" s="32"/>
    </row>
    <row r="149" spans="1:9" s="3" customFormat="1" ht="17.25" customHeight="1">
      <c r="A149" s="115" t="s">
        <v>25</v>
      </c>
      <c r="B149" s="116"/>
      <c r="C149" s="113"/>
      <c r="D149" s="114"/>
      <c r="E149" s="114"/>
      <c r="F149" s="114"/>
      <c r="G149" s="22">
        <v>52.76</v>
      </c>
      <c r="H149" s="23">
        <f t="shared" si="10"/>
        <v>0</v>
      </c>
      <c r="I149" s="32"/>
    </row>
    <row r="150" spans="1:9" s="3" customFormat="1" ht="17.25" customHeight="1">
      <c r="A150" s="115" t="s">
        <v>26</v>
      </c>
      <c r="B150" s="116"/>
      <c r="C150" s="113"/>
      <c r="D150" s="114"/>
      <c r="E150" s="114"/>
      <c r="F150" s="114"/>
      <c r="G150" s="22">
        <v>45.6</v>
      </c>
      <c r="H150" s="23">
        <f t="shared" si="10"/>
        <v>0</v>
      </c>
      <c r="I150" s="32"/>
    </row>
    <row r="151" spans="1:9" s="3" customFormat="1" ht="17.25" customHeight="1">
      <c r="A151" s="115">
        <v>1</v>
      </c>
      <c r="B151" s="116"/>
      <c r="C151" s="113"/>
      <c r="D151" s="114"/>
      <c r="E151" s="114"/>
      <c r="F151" s="114"/>
      <c r="G151" s="22">
        <v>48.26</v>
      </c>
      <c r="H151" s="23">
        <f t="shared" si="10"/>
        <v>0</v>
      </c>
      <c r="I151" s="32"/>
    </row>
    <row r="152" spans="1:9" s="3" customFormat="1" ht="17.25" customHeight="1">
      <c r="A152" s="115">
        <v>2</v>
      </c>
      <c r="B152" s="116"/>
      <c r="C152" s="113"/>
      <c r="D152" s="114"/>
      <c r="E152" s="114"/>
      <c r="F152" s="114"/>
      <c r="G152" s="22">
        <v>48.26</v>
      </c>
      <c r="H152" s="23">
        <f t="shared" si="10"/>
        <v>0</v>
      </c>
      <c r="I152" s="32"/>
    </row>
    <row r="153" spans="1:9" s="3" customFormat="1" ht="17.25" customHeight="1">
      <c r="A153" s="117" t="s">
        <v>27</v>
      </c>
      <c r="B153" s="118"/>
      <c r="C153" s="83"/>
      <c r="D153" s="83"/>
      <c r="E153" s="83"/>
      <c r="F153" s="83"/>
      <c r="G153" s="2"/>
      <c r="H153" s="24">
        <f>SUM(H132:H152)</f>
        <v>0</v>
      </c>
      <c r="I153" s="6"/>
    </row>
    <row r="154" spans="1:9" ht="20.100000000000001" customHeight="1"/>
    <row r="155" spans="1:9" ht="20.100000000000001" customHeight="1"/>
    <row r="156" spans="1:9" ht="20.100000000000001" customHeight="1"/>
    <row r="157" spans="1:9" ht="20.100000000000001" customHeight="1"/>
    <row r="158" spans="1:9" ht="20.100000000000001" customHeight="1"/>
    <row r="159" spans="1:9" ht="20.100000000000001" customHeight="1"/>
    <row r="160" spans="1:9" ht="20.100000000000001" customHeight="1"/>
    <row r="161" ht="20.100000000000001" customHeight="1"/>
    <row r="164" ht="24.95" customHeight="1"/>
    <row r="165" ht="24.95" customHeight="1"/>
    <row r="166" ht="24.95" customHeight="1"/>
    <row r="167" ht="24.95" customHeight="1"/>
    <row r="168" ht="24.95" customHeight="1"/>
    <row r="169" ht="24.95" customHeight="1"/>
    <row r="174" ht="14.25" customHeight="1"/>
    <row r="175" ht="14.25" customHeight="1"/>
    <row r="177" ht="23.25" customHeight="1"/>
    <row r="178" ht="12" customHeight="1"/>
    <row r="179" ht="21.75" customHeight="1"/>
    <row r="191" ht="33.75" customHeight="1"/>
  </sheetData>
  <sheetProtection selectLockedCells="1" selectUnlockedCells="1"/>
  <protectedRanges>
    <protectedRange sqref="G5:I6 E3:E6 E8 G3:I3 G4 I4 G8:I8 B9:I9 B3:C6 B8:C8 B7:E7" name="区域3"/>
    <protectedRange sqref="C132:F152" name="区域1"/>
    <protectedRange sqref="E114 F21:F34 F99:F113 F115 F36:F94" name="区域2"/>
    <protectedRange sqref="F95:F98" name="区域2_2"/>
    <protectedRange sqref="F35" name="区域2_4"/>
  </protectedRanges>
  <dataConsolidate function="average"/>
  <mergeCells count="190">
    <mergeCell ref="A149:B149"/>
    <mergeCell ref="A148:B148"/>
    <mergeCell ref="A139:B139"/>
    <mergeCell ref="A138:B138"/>
    <mergeCell ref="C143:F143"/>
    <mergeCell ref="A142:B142"/>
    <mergeCell ref="C138:F138"/>
    <mergeCell ref="G52:I52"/>
    <mergeCell ref="A125:H125"/>
    <mergeCell ref="G89:I89"/>
    <mergeCell ref="G75:I75"/>
    <mergeCell ref="B109:F109"/>
    <mergeCell ref="G91:I91"/>
    <mergeCell ref="G67:I67"/>
    <mergeCell ref="A123:I123"/>
    <mergeCell ref="G99:I99"/>
    <mergeCell ref="G100:I100"/>
    <mergeCell ref="A133:B133"/>
    <mergeCell ref="C132:F132"/>
    <mergeCell ref="A113:C115"/>
    <mergeCell ref="G111:I111"/>
    <mergeCell ref="G80:I80"/>
    <mergeCell ref="G81:I81"/>
    <mergeCell ref="G82:I82"/>
    <mergeCell ref="G50:I50"/>
    <mergeCell ref="G83:I83"/>
    <mergeCell ref="G76:I76"/>
    <mergeCell ref="G79:I79"/>
    <mergeCell ref="G40:I40"/>
    <mergeCell ref="G41:I41"/>
    <mergeCell ref="G48:I48"/>
    <mergeCell ref="G46:I46"/>
    <mergeCell ref="G104:I104"/>
    <mergeCell ref="G93:I93"/>
    <mergeCell ref="G87:I87"/>
    <mergeCell ref="G68:I68"/>
    <mergeCell ref="G51:I51"/>
    <mergeCell ref="G42:I42"/>
    <mergeCell ref="G55:I55"/>
    <mergeCell ref="G49:I49"/>
    <mergeCell ref="G53:I53"/>
    <mergeCell ref="G54:I54"/>
    <mergeCell ref="G59:I59"/>
    <mergeCell ref="G60:I60"/>
    <mergeCell ref="C146:F146"/>
    <mergeCell ref="A122:I122"/>
    <mergeCell ref="A126:H126"/>
    <mergeCell ref="A140:B140"/>
    <mergeCell ref="C140:F140"/>
    <mergeCell ref="A141:B141"/>
    <mergeCell ref="G66:I66"/>
    <mergeCell ref="A117:I117"/>
    <mergeCell ref="A137:B137"/>
    <mergeCell ref="A131:B131"/>
    <mergeCell ref="A144:B144"/>
    <mergeCell ref="C131:F131"/>
    <mergeCell ref="A120:I120"/>
    <mergeCell ref="A121:I121"/>
    <mergeCell ref="A132:B132"/>
    <mergeCell ref="C134:F134"/>
    <mergeCell ref="C135:F135"/>
    <mergeCell ref="A118:I118"/>
    <mergeCell ref="G114:I114"/>
    <mergeCell ref="G113:I113"/>
    <mergeCell ref="G92:I92"/>
    <mergeCell ref="G108:I108"/>
    <mergeCell ref="G101:I101"/>
    <mergeCell ref="G70:I70"/>
    <mergeCell ref="A119:I119"/>
    <mergeCell ref="C133:F133"/>
    <mergeCell ref="G102:I102"/>
    <mergeCell ref="G103:I103"/>
    <mergeCell ref="G98:I98"/>
    <mergeCell ref="G86:I86"/>
    <mergeCell ref="G69:I69"/>
    <mergeCell ref="G71:I71"/>
    <mergeCell ref="G72:I72"/>
    <mergeCell ref="G74:I74"/>
    <mergeCell ref="G95:I95"/>
    <mergeCell ref="G94:I94"/>
    <mergeCell ref="G73:I73"/>
    <mergeCell ref="G109:I109"/>
    <mergeCell ref="G96:I96"/>
    <mergeCell ref="G77:I77"/>
    <mergeCell ref="C136:F136"/>
    <mergeCell ref="G56:I56"/>
    <mergeCell ref="G57:I57"/>
    <mergeCell ref="G58:I58"/>
    <mergeCell ref="G115:I115"/>
    <mergeCell ref="G63:I63"/>
    <mergeCell ref="G65:I65"/>
    <mergeCell ref="A116:I116"/>
    <mergeCell ref="G61:I61"/>
    <mergeCell ref="G97:I97"/>
    <mergeCell ref="G62:I62"/>
    <mergeCell ref="G64:I64"/>
    <mergeCell ref="B111:B112"/>
    <mergeCell ref="G84:I84"/>
    <mergeCell ref="G85:I85"/>
    <mergeCell ref="E114:F114"/>
    <mergeCell ref="G112:I112"/>
    <mergeCell ref="G110:I110"/>
    <mergeCell ref="G88:I88"/>
    <mergeCell ref="G78:I78"/>
    <mergeCell ref="G105:I105"/>
    <mergeCell ref="G106:I106"/>
    <mergeCell ref="G107:I107"/>
    <mergeCell ref="G90:I90"/>
    <mergeCell ref="A1:I1"/>
    <mergeCell ref="B4:C4"/>
    <mergeCell ref="G37:I37"/>
    <mergeCell ref="B6:C6"/>
    <mergeCell ref="G28:I28"/>
    <mergeCell ref="A10:F10"/>
    <mergeCell ref="H10:I10"/>
    <mergeCell ref="G33:I33"/>
    <mergeCell ref="G34:I34"/>
    <mergeCell ref="G32:I32"/>
    <mergeCell ref="B11:C11"/>
    <mergeCell ref="B12:C12"/>
    <mergeCell ref="A2:I2"/>
    <mergeCell ref="B3:C3"/>
    <mergeCell ref="G20:I20"/>
    <mergeCell ref="G22:I22"/>
    <mergeCell ref="A18:I18"/>
    <mergeCell ref="G23:I23"/>
    <mergeCell ref="B9:I9"/>
    <mergeCell ref="G21:I21"/>
    <mergeCell ref="D11:E16"/>
    <mergeCell ref="F11:I13"/>
    <mergeCell ref="F14:I16"/>
    <mergeCell ref="B5:C5"/>
    <mergeCell ref="C153:F153"/>
    <mergeCell ref="C152:F152"/>
    <mergeCell ref="C149:F149"/>
    <mergeCell ref="C141:F141"/>
    <mergeCell ref="A134:B134"/>
    <mergeCell ref="A146:B146"/>
    <mergeCell ref="A135:B135"/>
    <mergeCell ref="A136:B136"/>
    <mergeCell ref="A151:B151"/>
    <mergeCell ref="A153:B153"/>
    <mergeCell ref="A143:B143"/>
    <mergeCell ref="C145:F145"/>
    <mergeCell ref="C144:F144"/>
    <mergeCell ref="A152:B152"/>
    <mergeCell ref="C148:F148"/>
    <mergeCell ref="A147:B147"/>
    <mergeCell ref="A145:B145"/>
    <mergeCell ref="C147:F147"/>
    <mergeCell ref="C151:F151"/>
    <mergeCell ref="C150:F150"/>
    <mergeCell ref="C139:F139"/>
    <mergeCell ref="C137:F137"/>
    <mergeCell ref="C142:F142"/>
    <mergeCell ref="A150:B150"/>
    <mergeCell ref="B13:C13"/>
    <mergeCell ref="B14:C14"/>
    <mergeCell ref="A19:I19"/>
    <mergeCell ref="B15:C15"/>
    <mergeCell ref="B17:I17"/>
    <mergeCell ref="G24:I24"/>
    <mergeCell ref="B16:C16"/>
    <mergeCell ref="G26:I26"/>
    <mergeCell ref="G47:I47"/>
    <mergeCell ref="G39:I39"/>
    <mergeCell ref="G25:I25"/>
    <mergeCell ref="G43:I43"/>
    <mergeCell ref="G44:I44"/>
    <mergeCell ref="G27:I27"/>
    <mergeCell ref="G30:I30"/>
    <mergeCell ref="G31:I31"/>
    <mergeCell ref="G29:I29"/>
    <mergeCell ref="G45:I45"/>
    <mergeCell ref="G35:I35"/>
    <mergeCell ref="G38:I38"/>
    <mergeCell ref="G36:I36"/>
    <mergeCell ref="D3:E3"/>
    <mergeCell ref="F3:G3"/>
    <mergeCell ref="D4:E4"/>
    <mergeCell ref="F4:G4"/>
    <mergeCell ref="D5:E5"/>
    <mergeCell ref="F5:I5"/>
    <mergeCell ref="D6:E6"/>
    <mergeCell ref="D8:E8"/>
    <mergeCell ref="F6:I6"/>
    <mergeCell ref="F8:I8"/>
    <mergeCell ref="B7:E7"/>
    <mergeCell ref="F7:I7"/>
    <mergeCell ref="B8:C8"/>
  </mergeCells>
  <phoneticPr fontId="4" type="noConversion"/>
  <dataValidations xWindow="590" yWindow="697" count="2">
    <dataValidation type="whole" operator="greaterThanOrEqual" allowBlank="1" showInputMessage="1" showErrorMessage="1" errorTitle="MOQ requirement is not meeted" error="Please order 5pcs or more. Forr 1-4 pcs order please contact wendy@id-innovations.com" promptTitle="MOQ is required" prompt="The minimum order quantity for this item is 5pcs. If need to order 1-4pcs please contact wendy@id-innovations.com" sqref="F40:F41 F43:F44" xr:uid="{00000000-0002-0000-0000-000001000000}">
      <formula1>5</formula1>
    </dataValidation>
    <dataValidation type="custom" operator="greaterThanOrEqual" allowBlank="1" showInputMessage="1" showErrorMessage="1" errorTitle=" PLesas click the item link" error="PLease click the item link to choose type A or Type B,_x000a_or contact wendy@id-innovations.com for further assistance. " promptTitle="PLesas click the item link" prompt="PLease click the item link to choose type A or Type B,_x000a_or contact wendy@id-innovations.com for further assistance. " sqref="F42 F45" xr:uid="{DC35F91D-FDE6-474D-AB9F-658363B48300}">
      <formula1>ISBLANK(A1)</formula1>
    </dataValidation>
  </dataValidations>
  <hyperlinks>
    <hyperlink ref="B42" location="'Sample Application Form'!A76" tooltip="Click to choose" display="DM-3HP A/B Demo kit is available for 1pcs order --&gt; Click to choose   " xr:uid="{00000000-0004-0000-0000-000000000000}"/>
    <hyperlink ref="B45" location="'Sample Application Form'!A78" tooltip="DM-3HP-ISO A/B Demo kit is available for 1pcs order --&gt; click to choose  " display="DM-3HP-ISO A/B Demo kit is available for 1pcs order --&gt; click to choose   " xr:uid="{00000000-0004-0000-0000-000001000000}"/>
  </hyperlinks>
  <pageMargins left="0.25" right="0.25" top="0.75" bottom="0.75" header="0.3" footer="0.3"/>
  <pageSetup paperSize="9" scale="92" orientation="portrait" verticalDpi="300" r:id="rId1"/>
  <rowBreaks count="2" manualBreakCount="2">
    <brk id="123" max="16383" man="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Sample Application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2005-05-24T15:52:15Z</cp:lastPrinted>
  <dcterms:created xsi:type="dcterms:W3CDTF">1996-12-17T01:32:42Z</dcterms:created>
  <dcterms:modified xsi:type="dcterms:W3CDTF">2025-06-12T05:53:37Z</dcterms:modified>
</cp:coreProperties>
</file>